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етевой график" sheetId="1" r:id="rId1"/>
    <sheet name="показатели" sheetId="2" r:id="rId2"/>
    <sheet name="прокси" sheetId="4" state="hidden" r:id="rId3"/>
  </sheets>
  <calcPr calcId="125725"/>
</workbook>
</file>

<file path=xl/calcChain.xml><?xml version="1.0" encoding="utf-8"?>
<calcChain xmlns="http://schemas.openxmlformats.org/spreadsheetml/2006/main">
  <c r="C14" i="1"/>
  <c r="C11" s="1"/>
  <c r="Q17"/>
  <c r="K20"/>
  <c r="K19"/>
  <c r="K17"/>
  <c r="K14"/>
  <c r="K13"/>
  <c r="K11"/>
  <c r="O11"/>
  <c r="L11"/>
  <c r="I11"/>
  <c r="O17"/>
  <c r="L17"/>
  <c r="I17"/>
  <c r="C20"/>
  <c r="C19"/>
  <c r="F11"/>
  <c r="H14"/>
  <c r="D20"/>
  <c r="D14" s="1"/>
  <c r="D19"/>
  <c r="C17" l="1"/>
  <c r="D17"/>
  <c r="D11" s="1"/>
  <c r="E11" s="1"/>
  <c r="D13"/>
  <c r="G11"/>
  <c r="G17"/>
  <c r="F17"/>
  <c r="L15" i="2"/>
  <c r="J15"/>
  <c r="H15"/>
  <c r="F15"/>
  <c r="L14"/>
  <c r="J14"/>
  <c r="H14"/>
  <c r="F14"/>
  <c r="O14" i="4"/>
  <c r="O15"/>
  <c r="L14"/>
  <c r="L15"/>
  <c r="I14"/>
  <c r="I15"/>
  <c r="F14"/>
  <c r="F15"/>
  <c r="O13"/>
  <c r="L13"/>
  <c r="I13"/>
  <c r="F13"/>
  <c r="F16"/>
  <c r="I16"/>
  <c r="L16"/>
  <c r="O16"/>
  <c r="L70"/>
  <c r="J70"/>
  <c r="H70"/>
  <c r="F70"/>
  <c r="L69"/>
  <c r="J69"/>
  <c r="H69"/>
  <c r="F69"/>
  <c r="L67"/>
  <c r="J67"/>
  <c r="H67"/>
  <c r="F67"/>
  <c r="L66"/>
  <c r="J66"/>
  <c r="H66"/>
  <c r="F66"/>
  <c r="L9" i="2"/>
  <c r="J9"/>
  <c r="H9"/>
  <c r="L10"/>
  <c r="L12"/>
  <c r="L13"/>
  <c r="J10"/>
  <c r="J12"/>
  <c r="J13"/>
  <c r="H10"/>
  <c r="H12"/>
  <c r="H13"/>
  <c r="F12"/>
  <c r="F13"/>
  <c r="F10"/>
  <c r="F9"/>
  <c r="N13" i="1"/>
  <c r="Q13"/>
  <c r="N14"/>
  <c r="Q14"/>
  <c r="N19"/>
  <c r="Q19"/>
  <c r="N20"/>
  <c r="Q20"/>
  <c r="K23"/>
  <c r="N23"/>
  <c r="Q23"/>
  <c r="K24"/>
  <c r="N24"/>
  <c r="Q24"/>
  <c r="K25"/>
  <c r="N25"/>
  <c r="Q25"/>
  <c r="K26"/>
  <c r="N26"/>
  <c r="Q26"/>
  <c r="K29"/>
  <c r="N29"/>
  <c r="Q29"/>
  <c r="K30"/>
  <c r="N30"/>
  <c r="Q30"/>
  <c r="K31"/>
  <c r="N31"/>
  <c r="Q31"/>
  <c r="K32"/>
  <c r="N32"/>
  <c r="Q32"/>
  <c r="Q11"/>
  <c r="N11"/>
  <c r="H13"/>
  <c r="H19"/>
  <c r="H20"/>
  <c r="H23"/>
  <c r="H24"/>
  <c r="H25"/>
  <c r="H26"/>
  <c r="H29"/>
  <c r="H30"/>
  <c r="H31"/>
  <c r="H32"/>
  <c r="E13"/>
  <c r="E14"/>
  <c r="E19"/>
  <c r="E20"/>
  <c r="E23"/>
  <c r="E24"/>
  <c r="E25"/>
  <c r="E26"/>
  <c r="E29"/>
  <c r="E30"/>
  <c r="E31"/>
  <c r="E32"/>
  <c r="E17" l="1"/>
  <c r="H11"/>
  <c r="H17"/>
</calcChain>
</file>

<file path=xl/sharedStrings.xml><?xml version="1.0" encoding="utf-8"?>
<sst xmlns="http://schemas.openxmlformats.org/spreadsheetml/2006/main" count="177" uniqueCount="104">
  <si>
    <t>ОТЧЕТ</t>
  </si>
  <si>
    <t>Таблица 1</t>
  </si>
  <si>
    <t>Основные структурные элементы муниципальной программы/источник финансового обеспечения</t>
  </si>
  <si>
    <t>Финансовый год</t>
  </si>
  <si>
    <t>I квартал</t>
  </si>
  <si>
    <t>II квартал</t>
  </si>
  <si>
    <t>III квартал</t>
  </si>
  <si>
    <t>IV квартал</t>
  </si>
  <si>
    <t>Кассовое исполнение</t>
  </si>
  <si>
    <t>Муниципальная программа (всего), в том числе:</t>
  </si>
  <si>
    <t>Межбюджетные трансферты из федерального бюджета</t>
  </si>
  <si>
    <t>Межбюджетные трансферты из бюджета автономного округа</t>
  </si>
  <si>
    <t>Местный бюджет</t>
  </si>
  <si>
    <t>Иные источники финансирования (указать)</t>
  </si>
  <si>
    <t>Объем налоговых расходов муниципального образования (справочно)</t>
  </si>
  <si>
    <t>1.</t>
  </si>
  <si>
    <t>1.1.</t>
  </si>
  <si>
    <t>1.1.1.</t>
  </si>
  <si>
    <t>1.1.2.</t>
  </si>
  <si>
    <t>1.1.3.</t>
  </si>
  <si>
    <t>1.1.4.</t>
  </si>
  <si>
    <t>2.</t>
  </si>
  <si>
    <t>№</t>
  </si>
  <si>
    <r>
      <t>1</t>
    </r>
    <r>
      <rPr>
        <sz val="10"/>
        <color theme="1"/>
        <rFont val="Times New Roman"/>
        <family val="1"/>
        <charset val="204"/>
      </rPr>
      <t>Приводится информация (отчет) о реализации структурных элементов за отчетный период, о причинах отклонения кассового исполнения объема финансирования структурного элемента от плана финансирования, установленного на отчетный период.</t>
    </r>
  </si>
  <si>
    <t xml:space="preserve">Исполнение, %
(гр.4/гр.3)*100
</t>
  </si>
  <si>
    <t xml:space="preserve">План
(уточненный)
</t>
  </si>
  <si>
    <t xml:space="preserve">Исполнение, %
(гр.7/гр.6)*100
</t>
  </si>
  <si>
    <t xml:space="preserve">Исполнение, %
(гр.10/гр.9)*100
</t>
  </si>
  <si>
    <t xml:space="preserve">Исполнение, %
(гр.13/гр.12)*100
</t>
  </si>
  <si>
    <t xml:space="preserve">Исполнение, %
(гр.16/гр.15)*100
</t>
  </si>
  <si>
    <t xml:space="preserve">Наименование структурного элемента __________ (всего), в том числе:  </t>
  </si>
  <si>
    <t>2.1.</t>
  </si>
  <si>
    <t>Объем финансового обеспечения, тыс. рублей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</si>
  <si>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</si>
  <si>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</si>
  <si>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</si>
  <si>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r>
      <t>Примечание</t>
    </r>
    <r>
      <rPr>
        <vertAlign val="superscript"/>
        <sz val="10"/>
        <color theme="1"/>
        <rFont val="Times New Roman"/>
        <family val="1"/>
        <charset val="204"/>
      </rPr>
      <t>3</t>
    </r>
  </si>
  <si>
    <t>Цель 1</t>
  </si>
  <si>
    <t>Показатель 1</t>
  </si>
  <si>
    <t>Показатель N</t>
  </si>
  <si>
    <t>Цель 2</t>
  </si>
  <si>
    <t xml:space="preserve">отчетный год
(план)
</t>
  </si>
  <si>
    <t xml:space="preserve">I квартал
(факт)  
</t>
  </si>
  <si>
    <t xml:space="preserve">II квартал
(факт)  
</t>
  </si>
  <si>
    <t xml:space="preserve">III  квартал
(факт)  
</t>
  </si>
  <si>
    <t xml:space="preserve">отчетный год
(факт)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</si>
  <si>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(гр.5/гр.4)*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</si>
  <si>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(гр.7/гр.4)*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</si>
  <si>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(гр.9/гр.4)*
100
</t>
    </r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</si>
  <si>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(гр.11/гр.4)*
100
</t>
    </r>
  </si>
  <si>
    <r>
      <t>Признак возрастания/
убывания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
(В/У)</t>
    </r>
  </si>
  <si>
    <r>
      <t>Информация об исполнении/ не исполнении структурного элемента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</si>
  <si>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 xml:space="preserve">Расчет степени достижения целевого показателя осуществляется по следующей формуле: 
1) Для возрастающего показателя  факт/план*100 (положительной динамикой является увеличение значения показателя).
2) Для убывающего показателя  (100-факт/план*100)+100 (положительной динамикой является снижение значения показателя).
3) Для 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показателя находится в диапазоне интервала. Если фактическое значение показателя не соответствует диапазону интервала плановых условий, то степень достижения рассчитывается как отношение фактического значения показателя к пограничному значению диапазона интервала.
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 xml:space="preserve">Указвается признак возрастания (В) для показателей, для  которых 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Приводится информация о динамике достижения показателя ежеквартально. Обоснование отклонения (перевыполнение/не достижение) значения показателя  на конец отчетного года.
</t>
    </r>
  </si>
  <si>
    <t>Таблица 2</t>
  </si>
  <si>
    <t xml:space="preserve"> (отчетный период) </t>
  </si>
  <si>
    <r>
      <t xml:space="preserve">Структурный элемент </t>
    </r>
    <r>
      <rPr>
        <sz val="10"/>
        <rFont val="Times New Roman"/>
        <family val="1"/>
        <charset val="204"/>
      </rPr>
      <t>________________</t>
    </r>
    <r>
      <rPr>
        <b/>
        <sz val="10"/>
        <rFont val="Times New Roman"/>
        <family val="1"/>
        <charset val="204"/>
      </rPr>
      <t xml:space="preserve"> (всего), в том числе:  </t>
    </r>
  </si>
  <si>
    <t>2.2.</t>
  </si>
  <si>
    <t>2.3.</t>
  </si>
  <si>
    <t>2.4.</t>
  </si>
  <si>
    <r>
      <t xml:space="preserve">1. </t>
    </r>
    <r>
      <rPr>
        <sz val="12"/>
        <color theme="1"/>
        <rFont val="Times New Roman"/>
        <family val="1"/>
        <charset val="204"/>
      </rPr>
      <t>*</t>
    </r>
  </si>
  <si>
    <t>1.2.</t>
  </si>
  <si>
    <r>
      <t xml:space="preserve">2. </t>
    </r>
    <r>
      <rPr>
        <b/>
        <sz val="12"/>
        <rFont val="Times New Roman"/>
        <family val="1"/>
        <charset val="204"/>
      </rPr>
      <t>*</t>
    </r>
  </si>
  <si>
    <t>* заполняется в зависимости от структуры муниципальной программы</t>
  </si>
  <si>
    <t>…..</t>
  </si>
  <si>
    <t>Таблица 2.1</t>
  </si>
  <si>
    <t>N п/п</t>
  </si>
  <si>
    <t>Показатель муниципальной программы "Наименование", ед. изм. по ОКЕИ</t>
  </si>
  <si>
    <t>"Наименование прокси-показателя"</t>
  </si>
  <si>
    <t>Наименование прокси-показателя</t>
  </si>
  <si>
    <t>Единица измерения</t>
  </si>
  <si>
    <t>(по ОКЕИ)</t>
  </si>
  <si>
    <t>Значение прокси-показателей муниципальной программы</t>
  </si>
  <si>
    <t>Признак возрастания/</t>
  </si>
  <si>
    <t>убывания &lt;2&gt;</t>
  </si>
  <si>
    <t>Примечание &lt;3&gt;</t>
  </si>
  <si>
    <t>План</t>
  </si>
  <si>
    <t>Факт</t>
  </si>
  <si>
    <t>Степень</t>
  </si>
  <si>
    <t>достижения прокси-показателя &lt;1&gt;, %</t>
  </si>
  <si>
    <t>(гр. 5 / гр. 4) * 100</t>
  </si>
  <si>
    <t>(гр. 8 / гр. 7) * 100</t>
  </si>
  <si>
    <t>(гр. 11 / гр. 10) * 100</t>
  </si>
  <si>
    <t>(гр. 14 / гр. 13) * 100</t>
  </si>
  <si>
    <t>(В/У)</t>
  </si>
  <si>
    <t xml:space="preserve">Отчет о достижении прокси-показателей муниципальной
программы в ____ году
</t>
  </si>
  <si>
    <t xml:space="preserve">&lt;1&gt; Расчет степени достижения прокси-показателя осуществляется по следующей формуле:
1) Для возрастающего прокси-показателя факт / план * 100 (положительной динамикой является увеличение значения прокси-показателя).
2) Для убывающего прокси-показателя (100 - факт / план * 100) + 100 (положительной динамикой является снижение значения прокси-показателя).
3) Для прокси-показателя,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прокси-показателя находится в диапазоне интервала. Если фактическое значение прокси-показателя не соответствует диапазону интервала плановых условий, то степень достижения рассчитывается как отношение фактического значения прокси-показателя к пограничному значению диапазона интервала.
&lt;2&gt; Указывается признак возрастания (В) для показателей, для которых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&lt;3&gt; Приводится информация о динамике достижения прокси-показателя ежеквартально. В случае отклонения (перевыполнение/недостижение) значения прокси-показателя приводится обоснование.
</t>
  </si>
  <si>
    <t xml:space="preserve">Комплекс процессных мероприятий "Профилактика преступлений и правонарушений" (всего), в том числе:  </t>
  </si>
  <si>
    <t>3.</t>
  </si>
  <si>
    <t>4.</t>
  </si>
  <si>
    <t>5.</t>
  </si>
  <si>
    <t>6.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</si>
  <si>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Кодекса Российской Федерации  об административных правонарушениях (далее – КоАП РФ)), в общем количестве таких правонарушений</t>
  </si>
  <si>
    <t>Уровень преступности (число зарегистрированных преступлений на 10 тыс. человек населения)</t>
  </si>
  <si>
    <t>Уровень преступности на улицах и в общественных местах (число зарегистрированных преступлений на 100 тыс. населения)</t>
  </si>
  <si>
    <t xml:space="preserve">Общая заболеваемость наркоманией и обращаемость лиц, употребляющих наркотики с вредными последствиями 
(на 10 тыс. человек населения) 
</t>
  </si>
  <si>
    <t>Уровень первичной заболеваемости пагубным употреблением ненаркотических психоактивных веществ среди несовершеннолетних  (на 10 тыс. человек населения)</t>
  </si>
  <si>
    <t>Доля обучающихся образовательных организаций, охваченных мероприятиями, направленными на профилактику терроризма, с 6 по 11 классы</t>
  </si>
  <si>
    <t>%</t>
  </si>
  <si>
    <t>Ед.</t>
  </si>
  <si>
    <t>о ходе исполнения комплексного плана (сетевого графика) реализации муниципальной программы "Профилактика правонарушений на территории города Урай" за 1 квартал 2025 года</t>
  </si>
  <si>
    <t>о достижении показателей муниципальной программы "Профилактика правонарушений на территории города Урай" за 1 квартал 2025 года</t>
  </si>
  <si>
    <t>в</t>
  </si>
  <si>
    <t>у</t>
  </si>
  <si>
    <t xml:space="preserve">Экономия денежных средств сложилась в связи с отсутствием выходов членов добровольной народной дружины города Урай на совместное патрулирование с сотрудниками полиции в январе и малым количеством выходов в феврале 2025 года (осуществление трудовой деятельности вахтовым методом). 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</si>
</sst>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0" borderId="0" xfId="0" applyFont="1" applyAlignment="1">
      <alignment horizontal="right" indent="15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" fontId="5" fillId="0" borderId="1" xfId="0" applyNumberFormat="1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0" fontId="7" fillId="0" borderId="0" xfId="0" applyFont="1"/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0" xfId="0" applyFont="1"/>
    <xf numFmtId="164" fontId="1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justify"/>
    </xf>
    <xf numFmtId="0" fontId="10" fillId="0" borderId="1" xfId="1" applyFont="1" applyBorder="1" applyAlignment="1" applyProtection="1">
      <alignment horizontal="center" vertical="top" wrapText="1"/>
    </xf>
    <xf numFmtId="0" fontId="10" fillId="0" borderId="1" xfId="1" applyFont="1" applyBorder="1" applyAlignment="1" applyProtection="1">
      <alignment vertical="top" wrapText="1"/>
    </xf>
    <xf numFmtId="0" fontId="1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wrapText="1"/>
    </xf>
    <xf numFmtId="0" fontId="10" fillId="0" borderId="1" xfId="1" applyFont="1" applyBorder="1" applyAlignment="1" applyProtection="1">
      <alignment vertical="top" wrapText="1"/>
    </xf>
    <xf numFmtId="0" fontId="5" fillId="0" borderId="0" xfId="0" applyFont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164" fontId="11" fillId="2" borderId="0" xfId="0" applyNumberFormat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login.consultant.ru/link/?req=doc&amp;base=LAW&amp;n=495935" TargetMode="External"/><Relationship Id="rId1" Type="http://schemas.openxmlformats.org/officeDocument/2006/relationships/hyperlink" Target="https://login.consultant.ru/link/?req=doc&amp;base=LAW&amp;n=49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zoomScale="70" zoomScaleNormal="70" workbookViewId="0">
      <selection activeCell="D21" sqref="D21"/>
    </sheetView>
  </sheetViews>
  <sheetFormatPr defaultRowHeight="15"/>
  <cols>
    <col min="1" max="1" width="6.5703125" style="13" customWidth="1"/>
    <col min="2" max="2" width="49.7109375" style="13" customWidth="1"/>
    <col min="3" max="5" width="10.42578125" style="13" customWidth="1"/>
    <col min="6" max="6" width="11.85546875" style="13" customWidth="1"/>
    <col min="7" max="7" width="10.42578125" style="13" customWidth="1"/>
    <col min="8" max="8" width="15.140625" style="13" customWidth="1"/>
    <col min="9" max="17" width="10.42578125" style="13" customWidth="1"/>
    <col min="18" max="18" width="32.85546875" style="13" customWidth="1"/>
    <col min="19" max="16384" width="9.140625" style="13"/>
  </cols>
  <sheetData>
    <row r="1" spans="1:18" ht="14.25" customHeight="1">
      <c r="A1" s="1"/>
      <c r="R1" s="20" t="s">
        <v>1</v>
      </c>
    </row>
    <row r="2" spans="1:18" ht="15.75">
      <c r="A2" s="1" t="s">
        <v>1</v>
      </c>
    </row>
    <row r="3" spans="1:18" ht="15.7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5.75">
      <c r="A4" s="44" t="s">
        <v>99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>
      <c r="A5" s="3"/>
      <c r="M5" s="45" t="s">
        <v>54</v>
      </c>
      <c r="N5" s="45"/>
    </row>
    <row r="6" spans="1:18" ht="15.75">
      <c r="A6" s="2"/>
    </row>
    <row r="7" spans="1:18" s="4" customFormat="1" ht="18" customHeight="1">
      <c r="A7" s="40" t="s">
        <v>22</v>
      </c>
      <c r="B7" s="40" t="s">
        <v>2</v>
      </c>
      <c r="C7" s="40" t="s">
        <v>32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 t="s">
        <v>51</v>
      </c>
    </row>
    <row r="8" spans="1:18" s="4" customFormat="1" ht="16.5" customHeight="1">
      <c r="A8" s="40"/>
      <c r="B8" s="40"/>
      <c r="C8" s="40" t="s">
        <v>3</v>
      </c>
      <c r="D8" s="40"/>
      <c r="E8" s="40"/>
      <c r="F8" s="40" t="s">
        <v>4</v>
      </c>
      <c r="G8" s="40"/>
      <c r="H8" s="40"/>
      <c r="I8" s="40" t="s">
        <v>5</v>
      </c>
      <c r="J8" s="40"/>
      <c r="K8" s="40"/>
      <c r="L8" s="40" t="s">
        <v>6</v>
      </c>
      <c r="M8" s="40"/>
      <c r="N8" s="40"/>
      <c r="O8" s="40" t="s">
        <v>7</v>
      </c>
      <c r="P8" s="40"/>
      <c r="Q8" s="40"/>
      <c r="R8" s="42"/>
    </row>
    <row r="9" spans="1:18" s="4" customFormat="1" ht="97.5" customHeight="1">
      <c r="A9" s="40"/>
      <c r="B9" s="40"/>
      <c r="C9" s="14" t="s">
        <v>25</v>
      </c>
      <c r="D9" s="15" t="s">
        <v>8</v>
      </c>
      <c r="E9" s="14" t="s">
        <v>24</v>
      </c>
      <c r="F9" s="15" t="s">
        <v>25</v>
      </c>
      <c r="G9" s="15" t="s">
        <v>8</v>
      </c>
      <c r="H9" s="15" t="s">
        <v>26</v>
      </c>
      <c r="I9" s="14" t="s">
        <v>25</v>
      </c>
      <c r="J9" s="15" t="s">
        <v>8</v>
      </c>
      <c r="K9" s="15" t="s">
        <v>27</v>
      </c>
      <c r="L9" s="14" t="s">
        <v>25</v>
      </c>
      <c r="M9" s="15" t="s">
        <v>8</v>
      </c>
      <c r="N9" s="15" t="s">
        <v>28</v>
      </c>
      <c r="O9" s="14" t="s">
        <v>25</v>
      </c>
      <c r="P9" s="15" t="s">
        <v>8</v>
      </c>
      <c r="Q9" s="15" t="s">
        <v>29</v>
      </c>
      <c r="R9" s="43"/>
    </row>
    <row r="10" spans="1:18" s="4" customFormat="1" ht="12.7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</row>
    <row r="11" spans="1:18" s="4" customFormat="1" ht="25.5" customHeight="1">
      <c r="A11" s="47" t="s">
        <v>9</v>
      </c>
      <c r="B11" s="47"/>
      <c r="C11" s="37">
        <f>C13+C14</f>
        <v>8228.2999999999993</v>
      </c>
      <c r="D11" s="39">
        <f>D17</f>
        <v>393.3</v>
      </c>
      <c r="E11" s="39">
        <f>D11/C11*100</f>
        <v>4.7798451685038224</v>
      </c>
      <c r="F11" s="39">
        <f>F13+F14</f>
        <v>412.20000000000005</v>
      </c>
      <c r="G11" s="39">
        <f>G13+G14</f>
        <v>393.3</v>
      </c>
      <c r="H11" s="39">
        <f>G11/F11*100</f>
        <v>95.414847161572041</v>
      </c>
      <c r="I11" s="39">
        <f>I13+I14</f>
        <v>1021.8</v>
      </c>
      <c r="J11" s="39"/>
      <c r="K11" s="39">
        <f>J11/I11*100</f>
        <v>0</v>
      </c>
      <c r="L11" s="39">
        <f>L13+L14</f>
        <v>2761.5</v>
      </c>
      <c r="M11" s="39"/>
      <c r="N11" s="39">
        <f>M11/L11*100</f>
        <v>0</v>
      </c>
      <c r="O11" s="39">
        <f>O13+O14</f>
        <v>4032.7999999999997</v>
      </c>
      <c r="P11" s="39"/>
      <c r="Q11" s="39">
        <f>P11/O11*100</f>
        <v>0</v>
      </c>
      <c r="R11" s="6"/>
    </row>
    <row r="12" spans="1:18" s="4" customFormat="1" ht="24" customHeight="1">
      <c r="A12" s="47" t="s">
        <v>10</v>
      </c>
      <c r="B12" s="47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/>
      <c r="K12" s="39">
        <v>0</v>
      </c>
      <c r="L12" s="39">
        <v>0</v>
      </c>
      <c r="M12" s="39"/>
      <c r="N12" s="39">
        <v>0</v>
      </c>
      <c r="O12" s="39"/>
      <c r="P12" s="39"/>
      <c r="Q12" s="39">
        <v>0</v>
      </c>
      <c r="R12" s="6"/>
    </row>
    <row r="13" spans="1:18" s="4" customFormat="1" ht="21" customHeight="1">
      <c r="A13" s="47" t="s">
        <v>11</v>
      </c>
      <c r="B13" s="47"/>
      <c r="C13" s="38">
        <v>101.5</v>
      </c>
      <c r="D13" s="39">
        <f>D19</f>
        <v>5.5</v>
      </c>
      <c r="E13" s="39">
        <f t="shared" ref="E13:E32" si="0">D13/C13*100</f>
        <v>5.4187192118226601</v>
      </c>
      <c r="F13" s="39">
        <v>18.100000000000001</v>
      </c>
      <c r="G13" s="39">
        <v>5.5</v>
      </c>
      <c r="H13" s="39">
        <f t="shared" ref="H13:H32" si="1">G13/F13*100</f>
        <v>30.386740331491712</v>
      </c>
      <c r="I13" s="39">
        <v>36.5</v>
      </c>
      <c r="J13" s="39"/>
      <c r="K13" s="39">
        <f t="shared" ref="K13:K14" si="2">J13/I13*100</f>
        <v>0</v>
      </c>
      <c r="L13" s="39">
        <v>24.8</v>
      </c>
      <c r="M13" s="39"/>
      <c r="N13" s="39">
        <f t="shared" ref="N12:N32" si="3">M13/L13*100</f>
        <v>0</v>
      </c>
      <c r="O13" s="39">
        <v>22.1</v>
      </c>
      <c r="P13" s="39"/>
      <c r="Q13" s="39">
        <f t="shared" ref="Q12:Q32" si="4">P13/O13*100</f>
        <v>0</v>
      </c>
      <c r="R13" s="6"/>
    </row>
    <row r="14" spans="1:18" s="4" customFormat="1" ht="16.5" customHeight="1">
      <c r="A14" s="47" t="s">
        <v>12</v>
      </c>
      <c r="B14" s="47"/>
      <c r="C14" s="67">
        <f>C20</f>
        <v>8126.8</v>
      </c>
      <c r="D14" s="39">
        <f>D20</f>
        <v>387.8</v>
      </c>
      <c r="E14" s="39">
        <f t="shared" si="0"/>
        <v>4.771865925087365</v>
      </c>
      <c r="F14" s="39">
        <v>394.1</v>
      </c>
      <c r="G14" s="39">
        <v>387.8</v>
      </c>
      <c r="H14" s="39">
        <f t="shared" si="1"/>
        <v>98.40142095914743</v>
      </c>
      <c r="I14" s="39">
        <v>985.3</v>
      </c>
      <c r="J14" s="39"/>
      <c r="K14" s="39">
        <f t="shared" si="2"/>
        <v>0</v>
      </c>
      <c r="L14" s="39">
        <v>2736.7</v>
      </c>
      <c r="M14" s="39"/>
      <c r="N14" s="39">
        <f t="shared" si="3"/>
        <v>0</v>
      </c>
      <c r="O14" s="39">
        <v>4010.7</v>
      </c>
      <c r="P14" s="39"/>
      <c r="Q14" s="39">
        <f t="shared" si="4"/>
        <v>0</v>
      </c>
      <c r="R14" s="6"/>
    </row>
    <row r="15" spans="1:18" s="4" customFormat="1" ht="21" customHeight="1">
      <c r="A15" s="47" t="s">
        <v>13</v>
      </c>
      <c r="B15" s="4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/>
      <c r="K15" s="39">
        <v>0</v>
      </c>
      <c r="L15" s="39">
        <v>0</v>
      </c>
      <c r="M15" s="39"/>
      <c r="N15" s="39">
        <v>0</v>
      </c>
      <c r="O15" s="39"/>
      <c r="P15" s="39"/>
      <c r="Q15" s="39">
        <v>0</v>
      </c>
      <c r="R15" s="6"/>
    </row>
    <row r="16" spans="1:18" s="4" customFormat="1" ht="27.75" customHeight="1">
      <c r="A16" s="47" t="s">
        <v>14</v>
      </c>
      <c r="B16" s="47"/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/>
      <c r="K16" s="39">
        <v>0</v>
      </c>
      <c r="L16" s="39">
        <v>0</v>
      </c>
      <c r="M16" s="39"/>
      <c r="N16" s="39">
        <v>0</v>
      </c>
      <c r="O16" s="39"/>
      <c r="P16" s="39"/>
      <c r="Q16" s="39">
        <v>0</v>
      </c>
      <c r="R16" s="6"/>
    </row>
    <row r="17" spans="1:18" s="4" customFormat="1" ht="27" customHeight="1">
      <c r="A17" s="47" t="s">
        <v>59</v>
      </c>
      <c r="B17" s="7" t="s">
        <v>86</v>
      </c>
      <c r="C17" s="37">
        <f>C19+C20</f>
        <v>8228.2999999999993</v>
      </c>
      <c r="D17" s="39">
        <f>D19+D20</f>
        <v>393.3</v>
      </c>
      <c r="E17" s="39">
        <f t="shared" si="0"/>
        <v>4.7798451685038224</v>
      </c>
      <c r="F17" s="36">
        <f>F19+F20</f>
        <v>412.20000000000005</v>
      </c>
      <c r="G17" s="36">
        <f>G19+G20</f>
        <v>393.3</v>
      </c>
      <c r="H17" s="36">
        <f>G17/F17*100</f>
        <v>95.414847161572041</v>
      </c>
      <c r="I17" s="36">
        <f>I19+I20</f>
        <v>1021.8</v>
      </c>
      <c r="J17" s="36"/>
      <c r="K17" s="36">
        <f>J17/I17*100</f>
        <v>0</v>
      </c>
      <c r="L17" s="36">
        <f>L19+L20</f>
        <v>2761.5</v>
      </c>
      <c r="M17" s="36"/>
      <c r="N17" s="36"/>
      <c r="O17" s="36">
        <f>O19+O20</f>
        <v>4032.7999999999997</v>
      </c>
      <c r="P17" s="36"/>
      <c r="Q17" s="36">
        <f>P17/O17*100</f>
        <v>0</v>
      </c>
      <c r="R17" s="64" t="s">
        <v>103</v>
      </c>
    </row>
    <row r="18" spans="1:18" s="4" customFormat="1" ht="18" customHeight="1">
      <c r="A18" s="47"/>
      <c r="B18" s="6" t="s">
        <v>10</v>
      </c>
      <c r="C18" s="39">
        <v>0</v>
      </c>
      <c r="D18" s="39">
        <v>0</v>
      </c>
      <c r="E18" s="39">
        <v>0</v>
      </c>
      <c r="F18" s="36">
        <v>0</v>
      </c>
      <c r="G18" s="36">
        <v>0</v>
      </c>
      <c r="H18" s="36">
        <v>0</v>
      </c>
      <c r="I18" s="36">
        <v>0</v>
      </c>
      <c r="J18" s="36"/>
      <c r="K18" s="36">
        <v>0</v>
      </c>
      <c r="L18" s="36">
        <v>0</v>
      </c>
      <c r="M18" s="36"/>
      <c r="N18" s="36">
        <v>0</v>
      </c>
      <c r="O18" s="36">
        <v>0</v>
      </c>
      <c r="P18" s="36"/>
      <c r="Q18" s="36">
        <v>0</v>
      </c>
      <c r="R18" s="65"/>
    </row>
    <row r="19" spans="1:18" s="4" customFormat="1" ht="25.5" customHeight="1">
      <c r="A19" s="47"/>
      <c r="B19" s="6" t="s">
        <v>11</v>
      </c>
      <c r="C19" s="63">
        <f>F19+I19+L19+O19</f>
        <v>101.5</v>
      </c>
      <c r="D19" s="39">
        <f>G19+J19+M19+P19</f>
        <v>5.5</v>
      </c>
      <c r="E19" s="39">
        <f t="shared" si="0"/>
        <v>5.4187192118226601</v>
      </c>
      <c r="F19" s="36">
        <v>18.100000000000001</v>
      </c>
      <c r="G19" s="36">
        <v>5.5</v>
      </c>
      <c r="H19" s="36">
        <f t="shared" si="1"/>
        <v>30.386740331491712</v>
      </c>
      <c r="I19" s="36">
        <v>36.5</v>
      </c>
      <c r="J19" s="36"/>
      <c r="K19" s="36">
        <f t="shared" ref="K19:K20" si="5">J19/I19*100</f>
        <v>0</v>
      </c>
      <c r="L19" s="36">
        <v>24.8</v>
      </c>
      <c r="M19" s="36"/>
      <c r="N19" s="36">
        <f t="shared" si="3"/>
        <v>0</v>
      </c>
      <c r="O19" s="36">
        <v>22.1</v>
      </c>
      <c r="P19" s="36"/>
      <c r="Q19" s="36">
        <f t="shared" si="4"/>
        <v>0</v>
      </c>
      <c r="R19" s="65"/>
    </row>
    <row r="20" spans="1:18" s="4" customFormat="1" ht="23.25" customHeight="1">
      <c r="A20" s="47"/>
      <c r="B20" s="6" t="s">
        <v>12</v>
      </c>
      <c r="C20" s="63">
        <f>F20+I20+L20+O20</f>
        <v>8126.8</v>
      </c>
      <c r="D20" s="39">
        <f>G20+J20+M20+P20</f>
        <v>387.8</v>
      </c>
      <c r="E20" s="39">
        <f t="shared" si="0"/>
        <v>4.771865925087365</v>
      </c>
      <c r="F20" s="36">
        <v>394.1</v>
      </c>
      <c r="G20" s="36">
        <v>387.8</v>
      </c>
      <c r="H20" s="36">
        <f t="shared" si="1"/>
        <v>98.40142095914743</v>
      </c>
      <c r="I20" s="36">
        <v>985.3</v>
      </c>
      <c r="J20" s="36"/>
      <c r="K20" s="36">
        <f t="shared" si="5"/>
        <v>0</v>
      </c>
      <c r="L20" s="36">
        <v>2736.7</v>
      </c>
      <c r="M20" s="36"/>
      <c r="N20" s="36">
        <f t="shared" si="3"/>
        <v>0</v>
      </c>
      <c r="O20" s="36">
        <v>4010.7</v>
      </c>
      <c r="P20" s="36"/>
      <c r="Q20" s="36">
        <f t="shared" si="4"/>
        <v>0</v>
      </c>
      <c r="R20" s="65"/>
    </row>
    <row r="21" spans="1:18" s="4" customFormat="1" ht="21" customHeight="1">
      <c r="A21" s="47"/>
      <c r="B21" s="6" t="s">
        <v>13</v>
      </c>
      <c r="C21" s="39">
        <v>0</v>
      </c>
      <c r="D21" s="39">
        <v>0</v>
      </c>
      <c r="E21" s="39">
        <v>0</v>
      </c>
      <c r="F21" s="36">
        <v>0</v>
      </c>
      <c r="G21" s="36">
        <v>0</v>
      </c>
      <c r="H21" s="36">
        <v>0</v>
      </c>
      <c r="I21" s="36">
        <v>0</v>
      </c>
      <c r="J21" s="36"/>
      <c r="K21" s="36">
        <v>0</v>
      </c>
      <c r="L21" s="36">
        <v>0</v>
      </c>
      <c r="M21" s="36"/>
      <c r="N21" s="36">
        <v>0</v>
      </c>
      <c r="O21" s="36">
        <v>0</v>
      </c>
      <c r="P21" s="36"/>
      <c r="Q21" s="36">
        <v>0</v>
      </c>
      <c r="R21" s="66"/>
    </row>
    <row r="22" spans="1:18" s="16" customFormat="1" ht="25.5" hidden="1" customHeight="1">
      <c r="A22" s="8" t="s">
        <v>16</v>
      </c>
      <c r="B22" s="8" t="s">
        <v>30</v>
      </c>
      <c r="C22" s="18"/>
      <c r="D22" s="18"/>
      <c r="E22" s="17"/>
      <c r="F22" s="18"/>
      <c r="G22" s="18"/>
      <c r="H22" s="17"/>
      <c r="I22" s="18"/>
      <c r="J22" s="18"/>
      <c r="K22" s="17"/>
      <c r="L22" s="17"/>
      <c r="M22" s="17"/>
      <c r="N22" s="17"/>
      <c r="O22" s="17"/>
      <c r="P22" s="17"/>
      <c r="Q22" s="17"/>
      <c r="R22" s="8"/>
    </row>
    <row r="23" spans="1:18" s="16" customFormat="1" ht="12.75" hidden="1" customHeight="1">
      <c r="A23" s="8" t="s">
        <v>17</v>
      </c>
      <c r="B23" s="8" t="s">
        <v>10</v>
      </c>
      <c r="C23" s="18"/>
      <c r="D23" s="18"/>
      <c r="E23" s="17" t="e">
        <f t="shared" si="0"/>
        <v>#DIV/0!</v>
      </c>
      <c r="F23" s="18"/>
      <c r="G23" s="18"/>
      <c r="H23" s="17" t="e">
        <f t="shared" si="1"/>
        <v>#DIV/0!</v>
      </c>
      <c r="I23" s="18"/>
      <c r="J23" s="18"/>
      <c r="K23" s="17" t="e">
        <f t="shared" ref="K12:K32" si="6">J23/I23*100</f>
        <v>#DIV/0!</v>
      </c>
      <c r="L23" s="17"/>
      <c r="M23" s="17"/>
      <c r="N23" s="17" t="e">
        <f t="shared" si="3"/>
        <v>#DIV/0!</v>
      </c>
      <c r="O23" s="17"/>
      <c r="P23" s="17"/>
      <c r="Q23" s="17" t="e">
        <f t="shared" si="4"/>
        <v>#DIV/0!</v>
      </c>
      <c r="R23" s="8"/>
    </row>
    <row r="24" spans="1:18" s="16" customFormat="1" ht="25.5" hidden="1" customHeight="1">
      <c r="A24" s="8" t="s">
        <v>18</v>
      </c>
      <c r="B24" s="8" t="s">
        <v>11</v>
      </c>
      <c r="C24" s="18"/>
      <c r="D24" s="18"/>
      <c r="E24" s="17" t="e">
        <f t="shared" si="0"/>
        <v>#DIV/0!</v>
      </c>
      <c r="F24" s="18"/>
      <c r="G24" s="18"/>
      <c r="H24" s="17" t="e">
        <f t="shared" si="1"/>
        <v>#DIV/0!</v>
      </c>
      <c r="I24" s="18"/>
      <c r="J24" s="18"/>
      <c r="K24" s="17" t="e">
        <f t="shared" si="6"/>
        <v>#DIV/0!</v>
      </c>
      <c r="L24" s="17"/>
      <c r="M24" s="17"/>
      <c r="N24" s="17" t="e">
        <f t="shared" si="3"/>
        <v>#DIV/0!</v>
      </c>
      <c r="O24" s="17"/>
      <c r="P24" s="17"/>
      <c r="Q24" s="17" t="e">
        <f t="shared" si="4"/>
        <v>#DIV/0!</v>
      </c>
      <c r="R24" s="8"/>
    </row>
    <row r="25" spans="1:18" s="16" customFormat="1" ht="12.75" hidden="1" customHeight="1">
      <c r="A25" s="8" t="s">
        <v>19</v>
      </c>
      <c r="B25" s="8" t="s">
        <v>12</v>
      </c>
      <c r="C25" s="18"/>
      <c r="D25" s="18"/>
      <c r="E25" s="17" t="e">
        <f t="shared" si="0"/>
        <v>#DIV/0!</v>
      </c>
      <c r="F25" s="18"/>
      <c r="G25" s="18"/>
      <c r="H25" s="17" t="e">
        <f t="shared" si="1"/>
        <v>#DIV/0!</v>
      </c>
      <c r="I25" s="18"/>
      <c r="J25" s="18"/>
      <c r="K25" s="17" t="e">
        <f t="shared" si="6"/>
        <v>#DIV/0!</v>
      </c>
      <c r="L25" s="17"/>
      <c r="M25" s="17"/>
      <c r="N25" s="17" t="e">
        <f t="shared" si="3"/>
        <v>#DIV/0!</v>
      </c>
      <c r="O25" s="17"/>
      <c r="P25" s="17"/>
      <c r="Q25" s="17" t="e">
        <f t="shared" si="4"/>
        <v>#DIV/0!</v>
      </c>
      <c r="R25" s="8"/>
    </row>
    <row r="26" spans="1:18" s="16" customFormat="1" ht="12.75" hidden="1" customHeight="1">
      <c r="A26" s="8" t="s">
        <v>20</v>
      </c>
      <c r="B26" s="8" t="s">
        <v>13</v>
      </c>
      <c r="C26" s="18"/>
      <c r="D26" s="18"/>
      <c r="E26" s="17" t="e">
        <f t="shared" si="0"/>
        <v>#DIV/0!</v>
      </c>
      <c r="F26" s="18"/>
      <c r="G26" s="18"/>
      <c r="H26" s="17" t="e">
        <f t="shared" si="1"/>
        <v>#DIV/0!</v>
      </c>
      <c r="I26" s="18"/>
      <c r="J26" s="18"/>
      <c r="K26" s="17" t="e">
        <f t="shared" si="6"/>
        <v>#DIV/0!</v>
      </c>
      <c r="L26" s="17"/>
      <c r="M26" s="17"/>
      <c r="N26" s="17" t="e">
        <f t="shared" si="3"/>
        <v>#DIV/0!</v>
      </c>
      <c r="O26" s="17"/>
      <c r="P26" s="17"/>
      <c r="Q26" s="17" t="e">
        <f t="shared" si="4"/>
        <v>#DIV/0!</v>
      </c>
      <c r="R26" s="8"/>
    </row>
    <row r="27" spans="1:18" s="16" customFormat="1" ht="12.75" hidden="1" customHeight="1">
      <c r="A27" s="9" t="s">
        <v>60</v>
      </c>
      <c r="B27" s="9" t="s">
        <v>63</v>
      </c>
      <c r="C27" s="18"/>
      <c r="D27" s="18"/>
      <c r="E27" s="17"/>
      <c r="F27" s="18"/>
      <c r="G27" s="18"/>
      <c r="H27" s="17"/>
      <c r="I27" s="18"/>
      <c r="J27" s="18"/>
      <c r="K27" s="17"/>
      <c r="L27" s="17"/>
      <c r="M27" s="17"/>
      <c r="N27" s="17"/>
      <c r="O27" s="17"/>
      <c r="P27" s="17"/>
      <c r="Q27" s="17"/>
      <c r="R27" s="9"/>
    </row>
    <row r="28" spans="1:18" s="16" customFormat="1" ht="25.5" hidden="1" customHeight="1">
      <c r="A28" s="11" t="s">
        <v>61</v>
      </c>
      <c r="B28" s="10" t="s">
        <v>55</v>
      </c>
      <c r="C28" s="18"/>
      <c r="D28" s="18"/>
      <c r="E28" s="17"/>
      <c r="F28" s="18"/>
      <c r="G28" s="18"/>
      <c r="H28" s="17"/>
      <c r="I28" s="18"/>
      <c r="J28" s="18"/>
      <c r="K28" s="17"/>
      <c r="L28" s="17"/>
      <c r="M28" s="17"/>
      <c r="N28" s="17"/>
      <c r="O28" s="17"/>
      <c r="P28" s="17"/>
      <c r="Q28" s="17"/>
      <c r="R28" s="8"/>
    </row>
    <row r="29" spans="1:18" s="16" customFormat="1" ht="12.75" hidden="1" customHeight="1">
      <c r="A29" s="12" t="s">
        <v>31</v>
      </c>
      <c r="B29" s="8" t="s">
        <v>10</v>
      </c>
      <c r="C29" s="18"/>
      <c r="D29" s="18"/>
      <c r="E29" s="17" t="e">
        <f t="shared" si="0"/>
        <v>#DIV/0!</v>
      </c>
      <c r="F29" s="18"/>
      <c r="G29" s="18"/>
      <c r="H29" s="17" t="e">
        <f t="shared" si="1"/>
        <v>#DIV/0!</v>
      </c>
      <c r="I29" s="18"/>
      <c r="J29" s="18"/>
      <c r="K29" s="17" t="e">
        <f t="shared" si="6"/>
        <v>#DIV/0!</v>
      </c>
      <c r="L29" s="17"/>
      <c r="M29" s="17"/>
      <c r="N29" s="17" t="e">
        <f t="shared" si="3"/>
        <v>#DIV/0!</v>
      </c>
      <c r="O29" s="17"/>
      <c r="P29" s="17"/>
      <c r="Q29" s="17" t="e">
        <f t="shared" si="4"/>
        <v>#DIV/0!</v>
      </c>
      <c r="R29" s="8"/>
    </row>
    <row r="30" spans="1:18" s="16" customFormat="1" ht="25.5" hidden="1" customHeight="1">
      <c r="A30" s="12" t="s">
        <v>56</v>
      </c>
      <c r="B30" s="8" t="s">
        <v>11</v>
      </c>
      <c r="C30" s="18"/>
      <c r="D30" s="18"/>
      <c r="E30" s="17" t="e">
        <f t="shared" si="0"/>
        <v>#DIV/0!</v>
      </c>
      <c r="F30" s="18"/>
      <c r="G30" s="18"/>
      <c r="H30" s="17" t="e">
        <f t="shared" si="1"/>
        <v>#DIV/0!</v>
      </c>
      <c r="I30" s="18"/>
      <c r="J30" s="18"/>
      <c r="K30" s="17" t="e">
        <f t="shared" si="6"/>
        <v>#DIV/0!</v>
      </c>
      <c r="L30" s="17"/>
      <c r="M30" s="17"/>
      <c r="N30" s="17" t="e">
        <f t="shared" si="3"/>
        <v>#DIV/0!</v>
      </c>
      <c r="O30" s="17"/>
      <c r="P30" s="17"/>
      <c r="Q30" s="17" t="e">
        <f t="shared" si="4"/>
        <v>#DIV/0!</v>
      </c>
      <c r="R30" s="8"/>
    </row>
    <row r="31" spans="1:18" s="16" customFormat="1" ht="12.75" hidden="1" customHeight="1">
      <c r="A31" s="12" t="s">
        <v>57</v>
      </c>
      <c r="B31" s="8" t="s">
        <v>12</v>
      </c>
      <c r="C31" s="18"/>
      <c r="D31" s="18"/>
      <c r="E31" s="17" t="e">
        <f t="shared" si="0"/>
        <v>#DIV/0!</v>
      </c>
      <c r="F31" s="18"/>
      <c r="G31" s="18"/>
      <c r="H31" s="17" t="e">
        <f t="shared" si="1"/>
        <v>#DIV/0!</v>
      </c>
      <c r="I31" s="18"/>
      <c r="J31" s="18"/>
      <c r="K31" s="17" t="e">
        <f t="shared" si="6"/>
        <v>#DIV/0!</v>
      </c>
      <c r="L31" s="17"/>
      <c r="M31" s="17"/>
      <c r="N31" s="17" t="e">
        <f t="shared" si="3"/>
        <v>#DIV/0!</v>
      </c>
      <c r="O31" s="17"/>
      <c r="P31" s="17"/>
      <c r="Q31" s="17" t="e">
        <f t="shared" si="4"/>
        <v>#DIV/0!</v>
      </c>
      <c r="R31" s="8"/>
    </row>
    <row r="32" spans="1:18" s="16" customFormat="1" ht="12.75" hidden="1" customHeight="1">
      <c r="A32" s="12" t="s">
        <v>58</v>
      </c>
      <c r="B32" s="8" t="s">
        <v>13</v>
      </c>
      <c r="C32" s="18"/>
      <c r="D32" s="18"/>
      <c r="E32" s="17" t="e">
        <f t="shared" si="0"/>
        <v>#DIV/0!</v>
      </c>
      <c r="F32" s="18"/>
      <c r="G32" s="18"/>
      <c r="H32" s="17" t="e">
        <f t="shared" si="1"/>
        <v>#DIV/0!</v>
      </c>
      <c r="I32" s="18"/>
      <c r="J32" s="18"/>
      <c r="K32" s="17" t="e">
        <f t="shared" si="6"/>
        <v>#DIV/0!</v>
      </c>
      <c r="L32" s="17"/>
      <c r="M32" s="17"/>
      <c r="N32" s="17" t="e">
        <f t="shared" si="3"/>
        <v>#DIV/0!</v>
      </c>
      <c r="O32" s="17"/>
      <c r="P32" s="17"/>
      <c r="Q32" s="17" t="e">
        <f t="shared" si="4"/>
        <v>#DIV/0!</v>
      </c>
      <c r="R32" s="8"/>
    </row>
    <row r="33" spans="1:18" ht="27.75" hidden="1" customHeight="1">
      <c r="A33" s="46" t="s">
        <v>23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1:18" hidden="1">
      <c r="A34" s="13" t="s">
        <v>62</v>
      </c>
    </row>
  </sheetData>
  <mergeCells count="21">
    <mergeCell ref="A13:B13"/>
    <mergeCell ref="A12:B12"/>
    <mergeCell ref="A11:B11"/>
    <mergeCell ref="A7:A9"/>
    <mergeCell ref="B7:B9"/>
    <mergeCell ref="A33:R33"/>
    <mergeCell ref="A14:B14"/>
    <mergeCell ref="A15:B15"/>
    <mergeCell ref="A16:B16"/>
    <mergeCell ref="A17:A21"/>
    <mergeCell ref="R17:R21"/>
    <mergeCell ref="I8:K8"/>
    <mergeCell ref="L8:N8"/>
    <mergeCell ref="O8:Q8"/>
    <mergeCell ref="R7:R9"/>
    <mergeCell ref="A3:R3"/>
    <mergeCell ref="A4:R4"/>
    <mergeCell ref="M5:N5"/>
    <mergeCell ref="C7:Q7"/>
    <mergeCell ref="C8:E8"/>
    <mergeCell ref="F8:H8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"/>
  <sheetViews>
    <sheetView zoomScale="55" zoomScaleNormal="55" workbookViewId="0">
      <selection activeCell="G22" sqref="G22"/>
    </sheetView>
  </sheetViews>
  <sheetFormatPr defaultRowHeight="15"/>
  <cols>
    <col min="2" max="2" width="50.7109375" customWidth="1"/>
    <col min="4" max="5" width="10.42578125" customWidth="1"/>
    <col min="6" max="6" width="12.28515625" customWidth="1"/>
    <col min="7" max="7" width="10.42578125" customWidth="1"/>
    <col min="8" max="8" width="11.5703125" customWidth="1"/>
    <col min="9" max="9" width="10.42578125" customWidth="1"/>
    <col min="10" max="10" width="11.28515625" customWidth="1"/>
    <col min="11" max="11" width="10.42578125" customWidth="1"/>
    <col min="12" max="12" width="11.7109375" customWidth="1"/>
    <col min="13" max="13" width="11.42578125" customWidth="1"/>
    <col min="14" max="14" width="46.5703125" customWidth="1"/>
  </cols>
  <sheetData>
    <row r="1" spans="1:14">
      <c r="N1" s="20" t="s">
        <v>53</v>
      </c>
    </row>
    <row r="2" spans="1:14" ht="15.7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5.75">
      <c r="A3" s="44" t="s">
        <v>100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5" spans="1:14" ht="30.75" customHeight="1">
      <c r="A5" s="41" t="s">
        <v>22</v>
      </c>
      <c r="B5" s="41" t="s">
        <v>33</v>
      </c>
      <c r="C5" s="41" t="s">
        <v>34</v>
      </c>
      <c r="D5" s="51" t="s">
        <v>35</v>
      </c>
      <c r="E5" s="52"/>
      <c r="F5" s="52"/>
      <c r="G5" s="52"/>
      <c r="H5" s="52"/>
      <c r="I5" s="52"/>
      <c r="J5" s="52"/>
      <c r="K5" s="52"/>
      <c r="L5" s="53"/>
      <c r="M5" s="41" t="s">
        <v>50</v>
      </c>
      <c r="N5" s="41" t="s">
        <v>36</v>
      </c>
    </row>
    <row r="6" spans="1:14" ht="81.75" customHeight="1">
      <c r="A6" s="43"/>
      <c r="B6" s="43"/>
      <c r="C6" s="43"/>
      <c r="D6" s="5" t="s">
        <v>41</v>
      </c>
      <c r="E6" s="5" t="s">
        <v>42</v>
      </c>
      <c r="F6" s="5" t="s">
        <v>46</v>
      </c>
      <c r="G6" s="5" t="s">
        <v>43</v>
      </c>
      <c r="H6" s="5" t="s">
        <v>47</v>
      </c>
      <c r="I6" s="5" t="s">
        <v>44</v>
      </c>
      <c r="J6" s="5" t="s">
        <v>48</v>
      </c>
      <c r="K6" s="5" t="s">
        <v>45</v>
      </c>
      <c r="L6" s="5" t="s">
        <v>49</v>
      </c>
      <c r="M6" s="43"/>
      <c r="N6" s="43"/>
    </row>
    <row r="7" spans="1:14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spans="1:14" ht="30" customHeight="1">
      <c r="A8" s="47" t="s">
        <v>37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6"/>
    </row>
    <row r="9" spans="1:14" ht="81.75" customHeight="1">
      <c r="A9" s="33" t="s">
        <v>15</v>
      </c>
      <c r="B9" s="34" t="s">
        <v>91</v>
      </c>
      <c r="C9" s="33" t="s">
        <v>97</v>
      </c>
      <c r="D9" s="35">
        <v>13.3</v>
      </c>
      <c r="E9" s="36">
        <v>19.399999999999999</v>
      </c>
      <c r="F9" s="36">
        <f>E9/D9*100</f>
        <v>145.86466165413532</v>
      </c>
      <c r="G9" s="32"/>
      <c r="H9" s="32">
        <f>G9/D9*100</f>
        <v>0</v>
      </c>
      <c r="I9" s="32"/>
      <c r="J9" s="32">
        <f>I9/D9*100</f>
        <v>0</v>
      </c>
      <c r="K9" s="32"/>
      <c r="L9" s="32">
        <f>K9/D9*100</f>
        <v>0</v>
      </c>
      <c r="M9" s="32" t="s">
        <v>101</v>
      </c>
      <c r="N9" s="6"/>
    </row>
    <row r="10" spans="1:14" ht="45.75" customHeight="1">
      <c r="A10" s="33" t="s">
        <v>21</v>
      </c>
      <c r="B10" s="34" t="s">
        <v>92</v>
      </c>
      <c r="C10" s="33" t="s">
        <v>98</v>
      </c>
      <c r="D10" s="36">
        <v>159</v>
      </c>
      <c r="E10" s="36">
        <v>39.4</v>
      </c>
      <c r="F10" s="36">
        <f>E10/D10*100</f>
        <v>24.779874213836479</v>
      </c>
      <c r="G10" s="32"/>
      <c r="H10" s="32">
        <f t="shared" ref="H10:H13" si="0">G10/D10*100</f>
        <v>0</v>
      </c>
      <c r="I10" s="32"/>
      <c r="J10" s="32">
        <f t="shared" ref="J10:J13" si="1">I10/D10*100</f>
        <v>0</v>
      </c>
      <c r="K10" s="32"/>
      <c r="L10" s="32">
        <f t="shared" ref="L10:L13" si="2">K10/D10*100</f>
        <v>0</v>
      </c>
      <c r="M10" s="32" t="s">
        <v>102</v>
      </c>
      <c r="N10" s="6"/>
    </row>
    <row r="11" spans="1:14" ht="24" hidden="1" customHeight="1">
      <c r="A11" s="48" t="s">
        <v>40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  <c r="N11" s="6"/>
    </row>
    <row r="12" spans="1:14" ht="46.5" customHeight="1">
      <c r="A12" s="33" t="s">
        <v>87</v>
      </c>
      <c r="B12" s="34" t="s">
        <v>93</v>
      </c>
      <c r="C12" s="33" t="s">
        <v>98</v>
      </c>
      <c r="D12" s="36">
        <v>328.6</v>
      </c>
      <c r="E12" s="36">
        <v>45.9</v>
      </c>
      <c r="F12" s="36">
        <f t="shared" ref="F12:F13" si="3">E12/D12*100</f>
        <v>13.96835057821059</v>
      </c>
      <c r="G12" s="32"/>
      <c r="H12" s="32">
        <f t="shared" si="0"/>
        <v>0</v>
      </c>
      <c r="I12" s="32"/>
      <c r="J12" s="32">
        <f t="shared" si="1"/>
        <v>0</v>
      </c>
      <c r="K12" s="32"/>
      <c r="L12" s="32">
        <f t="shared" si="2"/>
        <v>0</v>
      </c>
      <c r="M12" s="32" t="s">
        <v>102</v>
      </c>
      <c r="N12" s="6"/>
    </row>
    <row r="13" spans="1:14" ht="49.5" customHeight="1">
      <c r="A13" s="33" t="s">
        <v>88</v>
      </c>
      <c r="B13" s="34" t="s">
        <v>94</v>
      </c>
      <c r="C13" s="33" t="s">
        <v>98</v>
      </c>
      <c r="D13" s="36">
        <v>13.6</v>
      </c>
      <c r="E13" s="36">
        <v>7.2</v>
      </c>
      <c r="F13" s="36">
        <f t="shared" si="3"/>
        <v>52.941176470588239</v>
      </c>
      <c r="G13" s="32"/>
      <c r="H13" s="32">
        <f t="shared" si="0"/>
        <v>0</v>
      </c>
      <c r="I13" s="32"/>
      <c r="J13" s="32">
        <f t="shared" si="1"/>
        <v>0</v>
      </c>
      <c r="K13" s="32"/>
      <c r="L13" s="32">
        <f t="shared" si="2"/>
        <v>0</v>
      </c>
      <c r="M13" s="32" t="s">
        <v>102</v>
      </c>
      <c r="N13" s="6"/>
    </row>
    <row r="14" spans="1:14" ht="87.75" customHeight="1">
      <c r="A14" s="33" t="s">
        <v>89</v>
      </c>
      <c r="B14" s="34" t="s">
        <v>95</v>
      </c>
      <c r="C14" s="33" t="s">
        <v>98</v>
      </c>
      <c r="D14" s="36">
        <v>0.9</v>
      </c>
      <c r="E14" s="36">
        <v>1.3</v>
      </c>
      <c r="F14" s="36">
        <f t="shared" ref="F14:F15" si="4">E14/D14*100</f>
        <v>144.44444444444443</v>
      </c>
      <c r="G14" s="32"/>
      <c r="H14" s="32">
        <f t="shared" ref="H14:H15" si="5">G14/D14*100</f>
        <v>0</v>
      </c>
      <c r="I14" s="32"/>
      <c r="J14" s="32">
        <f t="shared" ref="J14:J15" si="6">I14/D14*100</f>
        <v>0</v>
      </c>
      <c r="K14" s="32"/>
      <c r="L14" s="32">
        <f t="shared" ref="L14:L15" si="7">K14/D14*100</f>
        <v>0</v>
      </c>
      <c r="M14" s="32" t="s">
        <v>102</v>
      </c>
      <c r="N14" s="31"/>
    </row>
    <row r="15" spans="1:14" ht="47.25" customHeight="1">
      <c r="A15" s="33" t="s">
        <v>90</v>
      </c>
      <c r="B15" s="34" t="s">
        <v>96</v>
      </c>
      <c r="C15" s="33" t="s">
        <v>97</v>
      </c>
      <c r="D15" s="36">
        <v>99.2</v>
      </c>
      <c r="E15" s="36">
        <v>33</v>
      </c>
      <c r="F15" s="36">
        <f t="shared" si="4"/>
        <v>33.266129032258064</v>
      </c>
      <c r="G15" s="32"/>
      <c r="H15" s="32">
        <f t="shared" si="5"/>
        <v>0</v>
      </c>
      <c r="I15" s="32"/>
      <c r="J15" s="32">
        <f t="shared" si="6"/>
        <v>0</v>
      </c>
      <c r="K15" s="32"/>
      <c r="L15" s="32">
        <f t="shared" si="7"/>
        <v>0</v>
      </c>
      <c r="M15" s="32" t="s">
        <v>101</v>
      </c>
      <c r="N15" s="31"/>
    </row>
    <row r="18" spans="1:14" ht="107.25" customHeight="1">
      <c r="A18" s="54" t="s">
        <v>52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</sheetData>
  <mergeCells count="11">
    <mergeCell ref="A8:M8"/>
    <mergeCell ref="A11:M11"/>
    <mergeCell ref="D5:L5"/>
    <mergeCell ref="M5:M6"/>
    <mergeCell ref="A18:N18"/>
    <mergeCell ref="A2:N2"/>
    <mergeCell ref="A3:N3"/>
    <mergeCell ref="A5:A6"/>
    <mergeCell ref="B5:B6"/>
    <mergeCell ref="C5:C6"/>
    <mergeCell ref="N5:N6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1"/>
  <sheetViews>
    <sheetView workbookViewId="0">
      <selection activeCell="T10" sqref="T10"/>
    </sheetView>
  </sheetViews>
  <sheetFormatPr defaultRowHeight="15"/>
  <cols>
    <col min="1" max="1" width="7.5703125" customWidth="1"/>
    <col min="2" max="2" width="24.42578125" customWidth="1"/>
    <col min="4" max="5" width="10.42578125" customWidth="1"/>
    <col min="6" max="6" width="12.28515625" customWidth="1"/>
    <col min="7" max="7" width="10.42578125" customWidth="1"/>
    <col min="8" max="8" width="11.5703125" customWidth="1"/>
    <col min="9" max="9" width="10.42578125" customWidth="1"/>
    <col min="10" max="10" width="11.28515625" customWidth="1"/>
    <col min="11" max="12" width="11.7109375" customWidth="1"/>
    <col min="13" max="13" width="11.42578125" customWidth="1"/>
    <col min="14" max="14" width="12.7109375" customWidth="1"/>
  </cols>
  <sheetData>
    <row r="1" spans="1:17">
      <c r="K1" s="24"/>
      <c r="N1" s="3"/>
    </row>
    <row r="2" spans="1:17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16"/>
      <c r="P2" s="58" t="s">
        <v>64</v>
      </c>
      <c r="Q2" s="58"/>
    </row>
    <row r="3" spans="1:17" s="26" customFormat="1" ht="24" customHeight="1">
      <c r="A3" s="27"/>
      <c r="B3" s="62" t="s">
        <v>84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27"/>
    </row>
    <row r="4" spans="1:17" s="26" customFormat="1" ht="18.75" customHeight="1">
      <c r="A4" s="27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7"/>
    </row>
    <row r="5" spans="1:17" s="26" customFormat="1" ht="18" customHeight="1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38.25">
      <c r="A6" s="59" t="s">
        <v>65</v>
      </c>
      <c r="B6" s="59" t="s">
        <v>68</v>
      </c>
      <c r="C6" s="25" t="s">
        <v>69</v>
      </c>
      <c r="D6" s="59" t="s">
        <v>71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25" t="s">
        <v>72</v>
      </c>
      <c r="Q6" s="59" t="s">
        <v>74</v>
      </c>
    </row>
    <row r="7" spans="1:17" ht="25.5">
      <c r="A7" s="59"/>
      <c r="B7" s="59"/>
      <c r="C7" s="29" t="s">
        <v>70</v>
      </c>
      <c r="D7" s="59" t="s">
        <v>4</v>
      </c>
      <c r="E7" s="59"/>
      <c r="F7" s="59"/>
      <c r="G7" s="59" t="s">
        <v>5</v>
      </c>
      <c r="H7" s="59"/>
      <c r="I7" s="59"/>
      <c r="J7" s="59" t="s">
        <v>6</v>
      </c>
      <c r="K7" s="59"/>
      <c r="L7" s="59"/>
      <c r="M7" s="59" t="s">
        <v>7</v>
      </c>
      <c r="N7" s="59"/>
      <c r="O7" s="59"/>
      <c r="P7" s="25" t="s">
        <v>73</v>
      </c>
      <c r="Q7" s="59"/>
    </row>
    <row r="8" spans="1:17">
      <c r="A8" s="59"/>
      <c r="B8" s="59"/>
      <c r="C8" s="9"/>
      <c r="D8" s="59" t="s">
        <v>75</v>
      </c>
      <c r="E8" s="59" t="s">
        <v>76</v>
      </c>
      <c r="F8" s="25" t="s">
        <v>77</v>
      </c>
      <c r="G8" s="59" t="s">
        <v>75</v>
      </c>
      <c r="H8" s="59" t="s">
        <v>76</v>
      </c>
      <c r="I8" s="25" t="s">
        <v>77</v>
      </c>
      <c r="J8" s="59" t="s">
        <v>75</v>
      </c>
      <c r="K8" s="59" t="s">
        <v>76</v>
      </c>
      <c r="L8" s="25" t="s">
        <v>77</v>
      </c>
      <c r="M8" s="59" t="s">
        <v>75</v>
      </c>
      <c r="N8" s="59" t="s">
        <v>76</v>
      </c>
      <c r="O8" s="25" t="s">
        <v>77</v>
      </c>
      <c r="P8" s="59" t="s">
        <v>83</v>
      </c>
      <c r="Q8" s="59"/>
    </row>
    <row r="9" spans="1:17" ht="51">
      <c r="A9" s="59"/>
      <c r="B9" s="59"/>
      <c r="C9" s="9"/>
      <c r="D9" s="59"/>
      <c r="E9" s="59"/>
      <c r="F9" s="25" t="s">
        <v>78</v>
      </c>
      <c r="G9" s="59"/>
      <c r="H9" s="59"/>
      <c r="I9" s="25" t="s">
        <v>78</v>
      </c>
      <c r="J9" s="59"/>
      <c r="K9" s="59"/>
      <c r="L9" s="25" t="s">
        <v>78</v>
      </c>
      <c r="M9" s="59"/>
      <c r="N9" s="59"/>
      <c r="O9" s="25" t="s">
        <v>78</v>
      </c>
      <c r="P9" s="59"/>
      <c r="Q9" s="59"/>
    </row>
    <row r="10" spans="1:17" ht="38.25">
      <c r="A10" s="59"/>
      <c r="B10" s="59"/>
      <c r="C10" s="9"/>
      <c r="D10" s="59"/>
      <c r="E10" s="59"/>
      <c r="F10" s="9" t="s">
        <v>79</v>
      </c>
      <c r="G10" s="59"/>
      <c r="H10" s="59"/>
      <c r="I10" s="9" t="s">
        <v>80</v>
      </c>
      <c r="J10" s="59"/>
      <c r="K10" s="59"/>
      <c r="L10" s="9" t="s">
        <v>81</v>
      </c>
      <c r="M10" s="59"/>
      <c r="N10" s="59"/>
      <c r="O10" s="9" t="s">
        <v>82</v>
      </c>
      <c r="P10" s="59"/>
      <c r="Q10" s="59"/>
    </row>
    <row r="11" spans="1:17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25">
        <v>11</v>
      </c>
      <c r="L11" s="25">
        <v>12</v>
      </c>
      <c r="M11" s="25">
        <v>13</v>
      </c>
      <c r="N11" s="25">
        <v>14</v>
      </c>
      <c r="O11" s="25">
        <v>15</v>
      </c>
      <c r="P11" s="25">
        <v>16</v>
      </c>
      <c r="Q11" s="25">
        <v>17</v>
      </c>
    </row>
    <row r="12" spans="1:17">
      <c r="A12" s="25" t="s">
        <v>15</v>
      </c>
      <c r="B12" s="61" t="s">
        <v>66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spans="1:17" ht="25.5">
      <c r="A13" s="25" t="s">
        <v>16</v>
      </c>
      <c r="B13" s="9" t="s">
        <v>67</v>
      </c>
      <c r="C13" s="25"/>
      <c r="D13" s="25"/>
      <c r="E13" s="25"/>
      <c r="F13" s="17" t="e">
        <f>E13/D13*100</f>
        <v>#DIV/0!</v>
      </c>
      <c r="G13" s="25"/>
      <c r="H13" s="25"/>
      <c r="I13" s="17" t="e">
        <f>H13/G13*100</f>
        <v>#DIV/0!</v>
      </c>
      <c r="J13" s="25"/>
      <c r="K13" s="9"/>
      <c r="L13" s="17" t="e">
        <f>K13/J13*100</f>
        <v>#DIV/0!</v>
      </c>
      <c r="M13" s="9"/>
      <c r="N13" s="9"/>
      <c r="O13" s="17" t="e">
        <f>N13/M13*100</f>
        <v>#DIV/0!</v>
      </c>
      <c r="P13" s="9"/>
      <c r="Q13" s="9"/>
    </row>
    <row r="14" spans="1:17">
      <c r="A14" s="25"/>
      <c r="B14" s="30"/>
      <c r="C14" s="30"/>
      <c r="D14" s="30"/>
      <c r="E14" s="30"/>
      <c r="F14" s="17" t="e">
        <f t="shared" ref="F14:F15" si="0">E14/D14*100</f>
        <v>#DIV/0!</v>
      </c>
      <c r="G14" s="30"/>
      <c r="H14" s="30"/>
      <c r="I14" s="17" t="e">
        <f t="shared" ref="I14:I15" si="1">H14/G14*100</f>
        <v>#DIV/0!</v>
      </c>
      <c r="J14" s="30"/>
      <c r="K14" s="30"/>
      <c r="L14" s="17" t="e">
        <f t="shared" ref="L14:L15" si="2">K14/J14*100</f>
        <v>#DIV/0!</v>
      </c>
      <c r="M14" s="30"/>
      <c r="N14" s="30"/>
      <c r="O14" s="17" t="e">
        <f t="shared" ref="O14:O15" si="3">N14/M14*100</f>
        <v>#DIV/0!</v>
      </c>
      <c r="P14" s="30"/>
      <c r="Q14" s="30"/>
    </row>
    <row r="15" spans="1:17">
      <c r="A15" s="25"/>
      <c r="B15" s="30"/>
      <c r="C15" s="30"/>
      <c r="D15" s="30"/>
      <c r="E15" s="30"/>
      <c r="F15" s="17" t="e">
        <f t="shared" si="0"/>
        <v>#DIV/0!</v>
      </c>
      <c r="G15" s="30"/>
      <c r="H15" s="30"/>
      <c r="I15" s="17" t="e">
        <f t="shared" si="1"/>
        <v>#DIV/0!</v>
      </c>
      <c r="J15" s="30"/>
      <c r="K15" s="30"/>
      <c r="L15" s="17" t="e">
        <f t="shared" si="2"/>
        <v>#DIV/0!</v>
      </c>
      <c r="M15" s="30"/>
      <c r="N15" s="30"/>
      <c r="O15" s="17" t="e">
        <f t="shared" si="3"/>
        <v>#DIV/0!</v>
      </c>
      <c r="P15" s="30"/>
      <c r="Q15" s="30"/>
    </row>
    <row r="16" spans="1:17">
      <c r="A16" s="25"/>
      <c r="B16" s="9"/>
      <c r="C16" s="25"/>
      <c r="D16" s="25"/>
      <c r="E16" s="25"/>
      <c r="F16" s="17" t="e">
        <f>E16/D16*100</f>
        <v>#DIV/0!</v>
      </c>
      <c r="G16" s="25"/>
      <c r="H16" s="25"/>
      <c r="I16" s="17" t="e">
        <f>H16/G16*100</f>
        <v>#DIV/0!</v>
      </c>
      <c r="J16" s="25"/>
      <c r="K16" s="9"/>
      <c r="L16" s="17" t="e">
        <f>K16/J16*100</f>
        <v>#DIV/0!</v>
      </c>
      <c r="M16" s="9"/>
      <c r="N16" s="9"/>
      <c r="O16" s="17" t="e">
        <f>N16/M16*100</f>
        <v>#DIV/0!</v>
      </c>
      <c r="P16" s="9"/>
      <c r="Q16" s="9"/>
    </row>
    <row r="17" spans="1:17" ht="155.25" customHeight="1">
      <c r="A17" s="60" t="s">
        <v>85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</row>
    <row r="18" spans="1:17" ht="15.7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15.7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7" ht="15.7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7" ht="15.7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7" ht="15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7" ht="15.7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7" ht="15.7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7" ht="15.7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7" ht="15.7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7" ht="15.7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7" ht="15.7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7" ht="15.7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7" ht="15.7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7" ht="15.7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7" ht="15.7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5.7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15.7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5.7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.7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15.7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 ht="15.7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t="15.7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5.7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.7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ht="15.7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15.7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ht="15.7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5.7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5.7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ht="15.7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ht="15.7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.7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t="15.7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5.7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5.7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.7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.7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t="15.7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ht="15.7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ht="15.7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ht="15.7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.7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t="15.7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2" spans="1:14" ht="30.75" customHeight="1">
      <c r="A62" s="41" t="s">
        <v>22</v>
      </c>
      <c r="B62" s="41" t="s">
        <v>33</v>
      </c>
      <c r="C62" s="41" t="s">
        <v>34</v>
      </c>
      <c r="D62" s="51" t="s">
        <v>35</v>
      </c>
      <c r="E62" s="52"/>
      <c r="F62" s="52"/>
      <c r="G62" s="52"/>
      <c r="H62" s="52"/>
      <c r="I62" s="52"/>
      <c r="J62" s="52"/>
      <c r="K62" s="52"/>
      <c r="L62" s="53"/>
      <c r="M62" s="41" t="s">
        <v>50</v>
      </c>
      <c r="N62" s="41" t="s">
        <v>36</v>
      </c>
    </row>
    <row r="63" spans="1:14" ht="81.75" customHeight="1">
      <c r="A63" s="43"/>
      <c r="B63" s="43"/>
      <c r="C63" s="43"/>
      <c r="D63" s="22" t="s">
        <v>41</v>
      </c>
      <c r="E63" s="22" t="s">
        <v>42</v>
      </c>
      <c r="F63" s="22" t="s">
        <v>46</v>
      </c>
      <c r="G63" s="22" t="s">
        <v>43</v>
      </c>
      <c r="H63" s="22" t="s">
        <v>47</v>
      </c>
      <c r="I63" s="22" t="s">
        <v>44</v>
      </c>
      <c r="J63" s="22" t="s">
        <v>48</v>
      </c>
      <c r="K63" s="22" t="s">
        <v>45</v>
      </c>
      <c r="L63" s="22" t="s">
        <v>49</v>
      </c>
      <c r="M63" s="43"/>
      <c r="N63" s="43"/>
    </row>
    <row r="64" spans="1:14">
      <c r="A64" s="22">
        <v>1</v>
      </c>
      <c r="B64" s="22">
        <v>2</v>
      </c>
      <c r="C64" s="22">
        <v>3</v>
      </c>
      <c r="D64" s="22">
        <v>4</v>
      </c>
      <c r="E64" s="22">
        <v>5</v>
      </c>
      <c r="F64" s="22">
        <v>6</v>
      </c>
      <c r="G64" s="22">
        <v>7</v>
      </c>
      <c r="H64" s="22">
        <v>8</v>
      </c>
      <c r="I64" s="22">
        <v>9</v>
      </c>
      <c r="J64" s="22">
        <v>10</v>
      </c>
      <c r="K64" s="22">
        <v>11</v>
      </c>
      <c r="L64" s="22">
        <v>12</v>
      </c>
      <c r="M64" s="22">
        <v>13</v>
      </c>
      <c r="N64" s="22">
        <v>14</v>
      </c>
    </row>
    <row r="65" spans="1:14" ht="30" customHeight="1">
      <c r="A65" s="47" t="s">
        <v>37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21"/>
    </row>
    <row r="66" spans="1:14" ht="30" customHeight="1">
      <c r="A66" s="21" t="s">
        <v>15</v>
      </c>
      <c r="B66" s="19" t="s">
        <v>38</v>
      </c>
      <c r="C66" s="21"/>
      <c r="D66" s="17"/>
      <c r="E66" s="17"/>
      <c r="F66" s="17" t="e">
        <f>E66/D66*100</f>
        <v>#DIV/0!</v>
      </c>
      <c r="G66" s="17"/>
      <c r="H66" s="17" t="e">
        <f>G66/D66*100</f>
        <v>#DIV/0!</v>
      </c>
      <c r="I66" s="17"/>
      <c r="J66" s="17" t="e">
        <f>I66/D66*100</f>
        <v>#DIV/0!</v>
      </c>
      <c r="K66" s="17"/>
      <c r="L66" s="17" t="e">
        <f>K66/D66*100</f>
        <v>#DIV/0!</v>
      </c>
      <c r="M66" s="17"/>
      <c r="N66" s="21"/>
    </row>
    <row r="67" spans="1:14" ht="30" customHeight="1">
      <c r="A67" s="21" t="s">
        <v>21</v>
      </c>
      <c r="B67" s="19" t="s">
        <v>39</v>
      </c>
      <c r="C67" s="21"/>
      <c r="D67" s="17"/>
      <c r="E67" s="17"/>
      <c r="F67" s="17" t="e">
        <f>E67/D67*100</f>
        <v>#DIV/0!</v>
      </c>
      <c r="G67" s="17"/>
      <c r="H67" s="17" t="e">
        <f t="shared" ref="H67:H70" si="4">G67/D67*100</f>
        <v>#DIV/0!</v>
      </c>
      <c r="I67" s="17"/>
      <c r="J67" s="17" t="e">
        <f t="shared" ref="J67:J70" si="5">I67/D67*100</f>
        <v>#DIV/0!</v>
      </c>
      <c r="K67" s="17"/>
      <c r="L67" s="17" t="e">
        <f t="shared" ref="L67:L70" si="6">K67/D67*100</f>
        <v>#DIV/0!</v>
      </c>
      <c r="M67" s="17"/>
      <c r="N67" s="21"/>
    </row>
    <row r="68" spans="1:14" ht="30" customHeight="1">
      <c r="A68" s="55" t="s">
        <v>40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7"/>
      <c r="N68" s="21"/>
    </row>
    <row r="69" spans="1:14" ht="30" customHeight="1">
      <c r="A69" s="21" t="s">
        <v>15</v>
      </c>
      <c r="B69" s="19" t="s">
        <v>38</v>
      </c>
      <c r="C69" s="21"/>
      <c r="D69" s="17"/>
      <c r="E69" s="17"/>
      <c r="F69" s="17" t="e">
        <f t="shared" ref="F69:F70" si="7">E69/D69*100</f>
        <v>#DIV/0!</v>
      </c>
      <c r="G69" s="17"/>
      <c r="H69" s="17" t="e">
        <f t="shared" si="4"/>
        <v>#DIV/0!</v>
      </c>
      <c r="I69" s="17"/>
      <c r="J69" s="17" t="e">
        <f t="shared" si="5"/>
        <v>#DIV/0!</v>
      </c>
      <c r="K69" s="17"/>
      <c r="L69" s="17" t="e">
        <f t="shared" si="6"/>
        <v>#DIV/0!</v>
      </c>
      <c r="M69" s="17"/>
      <c r="N69" s="21"/>
    </row>
    <row r="70" spans="1:14" ht="30" customHeight="1">
      <c r="A70" s="21" t="s">
        <v>21</v>
      </c>
      <c r="B70" s="19" t="s">
        <v>39</v>
      </c>
      <c r="C70" s="21"/>
      <c r="D70" s="17"/>
      <c r="E70" s="17"/>
      <c r="F70" s="17" t="e">
        <f t="shared" si="7"/>
        <v>#DIV/0!</v>
      </c>
      <c r="G70" s="17"/>
      <c r="H70" s="17" t="e">
        <f t="shared" si="4"/>
        <v>#DIV/0!</v>
      </c>
      <c r="I70" s="17"/>
      <c r="J70" s="17" t="e">
        <f t="shared" si="5"/>
        <v>#DIV/0!</v>
      </c>
      <c r="K70" s="17"/>
      <c r="L70" s="17" t="e">
        <f t="shared" si="6"/>
        <v>#DIV/0!</v>
      </c>
      <c r="M70" s="17"/>
      <c r="N70" s="21"/>
    </row>
    <row r="71" spans="1:14" ht="107.25" customHeight="1">
      <c r="A71" s="54" t="s">
        <v>52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</row>
  </sheetData>
  <mergeCells count="32">
    <mergeCell ref="B12:Q12"/>
    <mergeCell ref="B3:P4"/>
    <mergeCell ref="P2:Q2"/>
    <mergeCell ref="Q6:Q10"/>
    <mergeCell ref="D7:F7"/>
    <mergeCell ref="G7:I7"/>
    <mergeCell ref="J7:L7"/>
    <mergeCell ref="M7:O7"/>
    <mergeCell ref="D8:D10"/>
    <mergeCell ref="E8:E10"/>
    <mergeCell ref="G8:G10"/>
    <mergeCell ref="H8:H10"/>
    <mergeCell ref="J8:J10"/>
    <mergeCell ref="K8:K10"/>
    <mergeCell ref="M8:M10"/>
    <mergeCell ref="N8:N10"/>
    <mergeCell ref="A18:Q18"/>
    <mergeCell ref="A65:M65"/>
    <mergeCell ref="A68:M68"/>
    <mergeCell ref="A71:N71"/>
    <mergeCell ref="A2:N2"/>
    <mergeCell ref="A62:A63"/>
    <mergeCell ref="B62:B63"/>
    <mergeCell ref="C62:C63"/>
    <mergeCell ref="D62:L62"/>
    <mergeCell ref="M62:M63"/>
    <mergeCell ref="N62:N63"/>
    <mergeCell ref="P8:P10"/>
    <mergeCell ref="A6:A10"/>
    <mergeCell ref="B6:B10"/>
    <mergeCell ref="D6:O6"/>
    <mergeCell ref="A17:Q17"/>
  </mergeCells>
  <hyperlinks>
    <hyperlink ref="C7" r:id="rId1" display="https://login.consultant.ru/link/?req=doc&amp;base=LAW&amp;n=495935"/>
    <hyperlink ref="B12" r:id="rId2" display="https://login.consultant.ru/link/?req=doc&amp;base=LAW&amp;n=495935"/>
  </hyperlinks>
  <pageMargins left="0.7" right="0.7" top="0.75" bottom="0.75" header="0.3" footer="0.3"/>
  <pageSetup paperSize="9" orientation="landscape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сетевой график</vt:lpstr>
      <vt:lpstr>показатели</vt:lpstr>
      <vt:lpstr>прокси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2025-04-11T11:11:45Z</dcterms:modified>
</cp:coreProperties>
</file>