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сет.график" sheetId="3" r:id="rId1"/>
    <sheet name="показатели" sheetId="2" r:id="rId2"/>
  </sheets>
  <calcPr calcId="125725"/>
</workbook>
</file>

<file path=xl/calcChain.xml><?xml version="1.0" encoding="utf-8"?>
<calcChain xmlns="http://schemas.openxmlformats.org/spreadsheetml/2006/main">
  <c r="P17" i="3"/>
  <c r="O17"/>
  <c r="M17"/>
  <c r="L17"/>
  <c r="J17"/>
  <c r="I17"/>
  <c r="G17"/>
  <c r="F17"/>
  <c r="C17"/>
  <c r="F22" l="1"/>
  <c r="F11" i="2"/>
  <c r="P15" i="3"/>
  <c r="O15"/>
  <c r="P14"/>
  <c r="O14"/>
  <c r="Q14" s="1"/>
  <c r="P13"/>
  <c r="O13"/>
  <c r="P12"/>
  <c r="O12"/>
  <c r="P11"/>
  <c r="O11"/>
  <c r="Q11" s="1"/>
  <c r="M15"/>
  <c r="L15"/>
  <c r="M14"/>
  <c r="L14"/>
  <c r="N14" s="1"/>
  <c r="M13"/>
  <c r="L13"/>
  <c r="M12"/>
  <c r="L12"/>
  <c r="M11"/>
  <c r="J15"/>
  <c r="I15"/>
  <c r="J14"/>
  <c r="I14"/>
  <c r="J13"/>
  <c r="I13"/>
  <c r="J12"/>
  <c r="I12"/>
  <c r="J11"/>
  <c r="I11"/>
  <c r="G15"/>
  <c r="G14"/>
  <c r="G13"/>
  <c r="G12"/>
  <c r="F15"/>
  <c r="F14"/>
  <c r="H14" s="1"/>
  <c r="F13"/>
  <c r="F12"/>
  <c r="D26"/>
  <c r="C26"/>
  <c r="Q25"/>
  <c r="N25"/>
  <c r="K25"/>
  <c r="H25"/>
  <c r="D25"/>
  <c r="C25"/>
  <c r="C22" s="1"/>
  <c r="D24"/>
  <c r="C24"/>
  <c r="D23"/>
  <c r="D22" s="1"/>
  <c r="C23"/>
  <c r="P22"/>
  <c r="M22"/>
  <c r="J22"/>
  <c r="G22"/>
  <c r="H22" s="1"/>
  <c r="D21"/>
  <c r="D15" s="1"/>
  <c r="C21"/>
  <c r="C15" s="1"/>
  <c r="D20"/>
  <c r="C20"/>
  <c r="D19"/>
  <c r="D13" s="1"/>
  <c r="C19"/>
  <c r="C13" s="1"/>
  <c r="D18"/>
  <c r="D12" s="1"/>
  <c r="C18"/>
  <c r="C12" s="1"/>
  <c r="K20"/>
  <c r="L11" i="2"/>
  <c r="J11"/>
  <c r="H11"/>
  <c r="D14" i="3" l="1"/>
  <c r="D17"/>
  <c r="C14"/>
  <c r="C11" s="1"/>
  <c r="G11"/>
  <c r="D11"/>
  <c r="E14"/>
  <c r="L11"/>
  <c r="N11" s="1"/>
  <c r="E20"/>
  <c r="F11"/>
  <c r="K11"/>
  <c r="K14"/>
  <c r="E22"/>
  <c r="E25"/>
  <c r="E17"/>
  <c r="E11" l="1"/>
  <c r="H11"/>
</calcChain>
</file>

<file path=xl/sharedStrings.xml><?xml version="1.0" encoding="utf-8"?>
<sst xmlns="http://schemas.openxmlformats.org/spreadsheetml/2006/main" count="93" uniqueCount="69">
  <si>
    <t>ОТЧЕТ</t>
  </si>
  <si>
    <t>Таблица 1</t>
  </si>
  <si>
    <t>Основные структурные элементы муниципальной программы/источник финансового обеспечения</t>
  </si>
  <si>
    <t>Финансовый год</t>
  </si>
  <si>
    <t>I квартал</t>
  </si>
  <si>
    <t>II квартал</t>
  </si>
  <si>
    <t>III квартал</t>
  </si>
  <si>
    <t>IV квартал</t>
  </si>
  <si>
    <t>Кассовое исполнение</t>
  </si>
  <si>
    <t>Муниципальная программа (всего), в том числе:</t>
  </si>
  <si>
    <t>Межбюджетные трансферты из федерального бюджета</t>
  </si>
  <si>
    <t>Межбюджетные трансферты из бюджета автономного округа</t>
  </si>
  <si>
    <t>Местный бюджет</t>
  </si>
  <si>
    <t>Объем налоговых расходов муниципального образования (справочно)</t>
  </si>
  <si>
    <t>1.</t>
  </si>
  <si>
    <t>1.1.</t>
  </si>
  <si>
    <t>2.</t>
  </si>
  <si>
    <t>№</t>
  </si>
  <si>
    <r>
      <t>1</t>
    </r>
    <r>
      <rPr>
        <sz val="10"/>
        <color theme="1"/>
        <rFont val="Times New Roman"/>
        <family val="1"/>
        <charset val="204"/>
      </rPr>
      <t>Приводится информация (отчет) о реализации структурных элементов за отчетный период, о причинах отклонения кассового исполнения объема финансирования структурного элемента от плана финансирования, установленного на отчетный период.</t>
    </r>
  </si>
  <si>
    <t xml:space="preserve">Исполнение, %
(гр.4/гр.3)*100
</t>
  </si>
  <si>
    <t xml:space="preserve">План
(уточненный)
</t>
  </si>
  <si>
    <t xml:space="preserve">Исполнение, %
(гр.7/гр.6)*100
</t>
  </si>
  <si>
    <t xml:space="preserve">Исполнение, %
(гр.10/гр.9)*100
</t>
  </si>
  <si>
    <t xml:space="preserve">Исполнение, %
(гр.13/гр.12)*100
</t>
  </si>
  <si>
    <t xml:space="preserve">Исполнение, %
(гр.16/гр.15)*100
</t>
  </si>
  <si>
    <t>2.1.</t>
  </si>
  <si>
    <t>Объем финансового обеспечения, тыс. рублей</t>
  </si>
  <si>
    <t>Наименование показателя муниципальной программы</t>
  </si>
  <si>
    <t>Ед. изм.</t>
  </si>
  <si>
    <t>Значение показателя муниципальной программы</t>
  </si>
  <si>
    <r>
      <t>Примечание</t>
    </r>
    <r>
      <rPr>
        <vertAlign val="superscript"/>
        <sz val="10"/>
        <color theme="1"/>
        <rFont val="Times New Roman"/>
        <family val="1"/>
        <charset val="204"/>
      </rPr>
      <t>3</t>
    </r>
  </si>
  <si>
    <t xml:space="preserve">отчетный год
(план)
</t>
  </si>
  <si>
    <t xml:space="preserve">I квартал
(факт)  
</t>
  </si>
  <si>
    <t xml:space="preserve">II квартал
(факт)  
</t>
  </si>
  <si>
    <t xml:space="preserve">III  квартал
(факт)  
</t>
  </si>
  <si>
    <t xml:space="preserve">отчетный год
(факт)
</t>
  </si>
  <si>
    <r>
      <t>Степень достижения показателя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, %
(гр.5/гр.4)*
100
</t>
    </r>
  </si>
  <si>
    <r>
      <t>Степень достижения показателя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, %
(гр.7/гр.4)*
100
</t>
    </r>
  </si>
  <si>
    <r>
      <t>Степень достижения показателя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, %
(гр.9/гр.4)*
100
</t>
    </r>
  </si>
  <si>
    <r>
      <t>Степень достижения показателя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, %
(гр.11/гр.4)*
100
</t>
    </r>
  </si>
  <si>
    <r>
      <t>Признак возрастания/
убывания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
(В/У)</t>
    </r>
  </si>
  <si>
    <r>
      <t>Информация об исполнении/ не исполнении структурного элемента</t>
    </r>
    <r>
      <rPr>
        <vertAlign val="superscript"/>
        <sz val="10"/>
        <color theme="1"/>
        <rFont val="Times New Roman"/>
        <family val="1"/>
        <charset val="204"/>
      </rPr>
      <t>1</t>
    </r>
  </si>
  <si>
    <r>
      <rPr>
        <vertAlign val="superscript"/>
        <sz val="10"/>
        <color theme="1"/>
        <rFont val="Times New Roman"/>
        <family val="1"/>
        <charset val="204"/>
      </rPr>
      <t xml:space="preserve">1 </t>
    </r>
    <r>
      <rPr>
        <sz val="10"/>
        <color theme="1"/>
        <rFont val="Times New Roman"/>
        <family val="1"/>
        <charset val="204"/>
      </rPr>
      <t xml:space="preserve">Расчет степени достижения целевого показателя осуществляется по следующей формуле: 
1) Для возрастающего показателя  факт/план*100 (положительной динамикой является увеличение значения показателя).
2) Для убывающего показателя  (100-факт/план*100)+100 (положительной динамикой является снижение значения показателя).
3) Для показателя, плановое значение которого установлено в интервале не менее/не более пограничного значения, степень достижения составляет 100% в случае, если фактическое значение показателя находится в диапазоне интервала. Если фактическое значение показателя не соответствует диапазону интервала плановых условий, то степень достижения рассчитывается как отношение фактического значения показателя к пограничному значению диапазона интервала.
</t>
    </r>
    <r>
      <rPr>
        <vertAlign val="superscript"/>
        <sz val="10"/>
        <color theme="1"/>
        <rFont val="Times New Roman"/>
        <family val="1"/>
        <charset val="204"/>
      </rPr>
      <t xml:space="preserve">2 </t>
    </r>
    <r>
      <rPr>
        <sz val="10"/>
        <color theme="1"/>
        <rFont val="Times New Roman"/>
        <family val="1"/>
        <charset val="204"/>
      </rPr>
      <t xml:space="preserve">Указвается признак возрастания (В) для показателей, для  которых  положительной динамикой является увеличение значения показателя. Указывается признак убывания (У) для показателей, для которых положительной динамикой является снижение значения показателя.
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Приводится информация о динамике достижения показателя ежеквартально. Обоснование отклонения (перевыполнение/не достижение) значения показателя  на конец отчетного года.
</t>
    </r>
  </si>
  <si>
    <t>Таблица 2</t>
  </si>
  <si>
    <t>2.2.</t>
  </si>
  <si>
    <t>2.3.</t>
  </si>
  <si>
    <t>2.4.</t>
  </si>
  <si>
    <t>1.2.</t>
  </si>
  <si>
    <t>1.3.</t>
  </si>
  <si>
    <t>1.4.</t>
  </si>
  <si>
    <t xml:space="preserve">Комплекс процессных мероприятий «Управление муниципальным долгом, осуществление мер, направленных на увеличение налоговых и неналоговых доходов бюджета города Урай» (всего), в том числе:  </t>
  </si>
  <si>
    <t xml:space="preserve">Комплекс процессных мероприятий «Обеспечение деятельности органов администрации города Урай» (всего), в том числе:  </t>
  </si>
  <si>
    <t>Иные источники финансирования</t>
  </si>
  <si>
    <t xml:space="preserve">Иные источники финансирования </t>
  </si>
  <si>
    <r>
      <t xml:space="preserve">о ходе исполнения комплексного плана (сетевого графика) реализации </t>
    </r>
    <r>
      <rPr>
        <b/>
        <sz val="12"/>
        <color theme="1"/>
        <rFont val="Times New Roman"/>
        <family val="1"/>
        <charset val="204"/>
      </rPr>
      <t>муниципальной программы «Управление муниципальными финансами в городе Урай»</t>
    </r>
    <r>
      <rPr>
        <sz val="12"/>
        <color theme="1"/>
        <rFont val="Times New Roman"/>
        <family val="1"/>
        <charset val="204"/>
      </rPr>
      <t xml:space="preserve"> за  </t>
    </r>
    <r>
      <rPr>
        <u/>
        <sz val="12"/>
        <color theme="1"/>
        <rFont val="Times New Roman"/>
        <family val="1"/>
        <charset val="204"/>
      </rPr>
      <t>1 квартал 2025 года</t>
    </r>
  </si>
  <si>
    <t>Исполнитель:</t>
  </si>
  <si>
    <t>Цель 1. Повышение качества управления муниципальными финансами города Урай, содействие устойчивому исполнению бюджета города Урай</t>
  </si>
  <si>
    <t>3.</t>
  </si>
  <si>
    <t>%</t>
  </si>
  <si>
    <t>Объем муниципального долга к общему объему доходов бюджета города Урай (без учета объемов безвозмездных поступлений)</t>
  </si>
  <si>
    <t>Доля расходов на обслуживание муниципального долга в общем объеме расходов бюджета города Урай (без учета субвенций)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</si>
  <si>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города Урай (без учета субвенций)</t>
  </si>
  <si>
    <t>не более 50</t>
  </si>
  <si>
    <t>не более 5</t>
  </si>
  <si>
    <r>
      <t xml:space="preserve">о достижении показателей муниципальной программы </t>
    </r>
    <r>
      <rPr>
        <b/>
        <sz val="12"/>
        <color theme="1"/>
        <rFont val="Times New Roman"/>
        <family val="1"/>
        <charset val="204"/>
      </rPr>
      <t>«Управление муниципальными финансами в городе Урай»</t>
    </r>
    <r>
      <rPr>
        <sz val="12"/>
        <color theme="1"/>
        <rFont val="Times New Roman"/>
        <family val="1"/>
        <charset val="204"/>
      </rPr>
      <t xml:space="preserve"> в 20 </t>
    </r>
    <r>
      <rPr>
        <u/>
        <sz val="12"/>
        <color theme="1"/>
        <rFont val="Times New Roman"/>
        <family val="1"/>
        <charset val="204"/>
      </rPr>
      <t>25</t>
    </r>
    <r>
      <rPr>
        <sz val="12"/>
        <color theme="1"/>
        <rFont val="Times New Roman"/>
        <family val="1"/>
        <charset val="204"/>
      </rPr>
      <t xml:space="preserve"> году</t>
    </r>
  </si>
  <si>
    <t>Щепелина С.Е., тел. 23318 (доб.114)</t>
  </si>
  <si>
    <t>Целевой показатель будет достигнут по итогам 2025 года.</t>
  </si>
  <si>
    <t>Кредитные средства в отчетном периоде 2025 года не привлекались, долговые обязательства у муниципального образования по состоянию на 01.04.2025 отсутствуют.</t>
  </si>
  <si>
    <r>
      <t xml:space="preserve">" </t>
    </r>
    <r>
      <rPr>
        <u/>
        <sz val="10"/>
        <color theme="1"/>
        <rFont val="Times New Roman"/>
        <family val="1"/>
        <charset val="204"/>
      </rPr>
      <t>14</t>
    </r>
    <r>
      <rPr>
        <sz val="10"/>
        <color theme="1"/>
        <rFont val="Times New Roman"/>
        <family val="1"/>
        <charset val="204"/>
      </rPr>
      <t xml:space="preserve"> " </t>
    </r>
    <r>
      <rPr>
        <u/>
        <sz val="10"/>
        <color theme="1"/>
        <rFont val="Times New Roman"/>
        <family val="1"/>
        <charset val="204"/>
      </rPr>
      <t>апреля</t>
    </r>
    <r>
      <rPr>
        <sz val="10"/>
        <color theme="1"/>
        <rFont val="Times New Roman"/>
        <family val="1"/>
        <charset val="204"/>
      </rPr>
      <t xml:space="preserve"> 2025 г.  </t>
    </r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</si>
</sst>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00"/>
  </numFmts>
  <fonts count="1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right" indent="15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6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vertical="top" wrapText="1"/>
    </xf>
    <xf numFmtId="0" fontId="6" fillId="0" borderId="0" xfId="0" applyFont="1"/>
    <xf numFmtId="0" fontId="1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0" xfId="0" applyFont="1"/>
    <xf numFmtId="164" fontId="1" fillId="0" borderId="1" xfId="0" applyNumberFormat="1" applyFont="1" applyBorder="1" applyAlignment="1">
      <alignment vertical="top" wrapText="1"/>
    </xf>
    <xf numFmtId="164" fontId="4" fillId="0" borderId="1" xfId="0" applyNumberFormat="1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5" fontId="4" fillId="2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4" fillId="2" borderId="0" xfId="0" applyFont="1" applyFill="1" applyBorder="1" applyAlignment="1"/>
    <xf numFmtId="164" fontId="10" fillId="0" borderId="1" xfId="0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1"/>
  <sheetViews>
    <sheetView tabSelected="1" workbookViewId="0">
      <selection activeCell="O11" sqref="O11"/>
    </sheetView>
  </sheetViews>
  <sheetFormatPr defaultRowHeight="15"/>
  <cols>
    <col min="1" max="1" width="4.42578125" style="10" customWidth="1"/>
    <col min="2" max="2" width="49.7109375" style="10" customWidth="1"/>
    <col min="3" max="4" width="10.42578125" style="10" customWidth="1"/>
    <col min="5" max="5" width="7.5703125" style="10" customWidth="1"/>
    <col min="6" max="7" width="10.42578125" style="10" customWidth="1"/>
    <col min="8" max="8" width="7.140625" style="10" customWidth="1"/>
    <col min="9" max="10" width="10.42578125" style="10" customWidth="1"/>
    <col min="11" max="11" width="7" style="10" customWidth="1"/>
    <col min="12" max="13" width="10.42578125" style="10" customWidth="1"/>
    <col min="14" max="14" width="7.28515625" style="10" customWidth="1"/>
    <col min="15" max="16" width="10.42578125" style="10" customWidth="1"/>
    <col min="17" max="17" width="7.140625" style="10" customWidth="1"/>
    <col min="18" max="18" width="16.7109375" style="10" customWidth="1"/>
    <col min="19" max="16384" width="9.140625" style="10"/>
  </cols>
  <sheetData>
    <row r="1" spans="1:18" ht="14.25" customHeight="1">
      <c r="A1" s="1"/>
      <c r="R1" s="16" t="s">
        <v>1</v>
      </c>
    </row>
    <row r="2" spans="1:18" ht="13.5" customHeight="1">
      <c r="A2" s="1" t="s">
        <v>1</v>
      </c>
    </row>
    <row r="3" spans="1:18" ht="15.75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ht="15.75">
      <c r="A4" s="36" t="s">
        <v>54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18" ht="12" customHeight="1">
      <c r="A5" s="2"/>
      <c r="P5" s="40"/>
      <c r="Q5" s="40"/>
    </row>
    <row r="6" spans="1:18" ht="13.5" customHeight="1">
      <c r="A6" s="4"/>
    </row>
    <row r="7" spans="1:18" s="3" customFormat="1" ht="18" customHeight="1">
      <c r="A7" s="35" t="s">
        <v>17</v>
      </c>
      <c r="B7" s="35" t="s">
        <v>2</v>
      </c>
      <c r="C7" s="35" t="s">
        <v>26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7" t="s">
        <v>41</v>
      </c>
    </row>
    <row r="8" spans="1:18" s="3" customFormat="1" ht="17.25" customHeight="1">
      <c r="A8" s="35"/>
      <c r="B8" s="35"/>
      <c r="C8" s="35" t="s">
        <v>3</v>
      </c>
      <c r="D8" s="35"/>
      <c r="E8" s="35"/>
      <c r="F8" s="35" t="s">
        <v>4</v>
      </c>
      <c r="G8" s="35"/>
      <c r="H8" s="35"/>
      <c r="I8" s="35" t="s">
        <v>5</v>
      </c>
      <c r="J8" s="35"/>
      <c r="K8" s="35"/>
      <c r="L8" s="35" t="s">
        <v>6</v>
      </c>
      <c r="M8" s="35"/>
      <c r="N8" s="35"/>
      <c r="O8" s="35" t="s">
        <v>7</v>
      </c>
      <c r="P8" s="35"/>
      <c r="Q8" s="35"/>
      <c r="R8" s="38"/>
    </row>
    <row r="9" spans="1:18" s="3" customFormat="1" ht="105" customHeight="1">
      <c r="A9" s="35"/>
      <c r="B9" s="35"/>
      <c r="C9" s="11" t="s">
        <v>20</v>
      </c>
      <c r="D9" s="12" t="s">
        <v>8</v>
      </c>
      <c r="E9" s="11" t="s">
        <v>19</v>
      </c>
      <c r="F9" s="12" t="s">
        <v>20</v>
      </c>
      <c r="G9" s="12" t="s">
        <v>8</v>
      </c>
      <c r="H9" s="12" t="s">
        <v>21</v>
      </c>
      <c r="I9" s="11" t="s">
        <v>20</v>
      </c>
      <c r="J9" s="12" t="s">
        <v>8</v>
      </c>
      <c r="K9" s="12" t="s">
        <v>22</v>
      </c>
      <c r="L9" s="11" t="s">
        <v>20</v>
      </c>
      <c r="M9" s="12" t="s">
        <v>8</v>
      </c>
      <c r="N9" s="12" t="s">
        <v>23</v>
      </c>
      <c r="O9" s="11" t="s">
        <v>20</v>
      </c>
      <c r="P9" s="12" t="s">
        <v>8</v>
      </c>
      <c r="Q9" s="12" t="s">
        <v>24</v>
      </c>
      <c r="R9" s="39"/>
    </row>
    <row r="10" spans="1:18" s="3" customFormat="1" ht="16.5" customHeight="1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5">
        <v>16</v>
      </c>
      <c r="Q10" s="5">
        <v>17</v>
      </c>
      <c r="R10" s="5">
        <v>18</v>
      </c>
    </row>
    <row r="11" spans="1:18" s="3" customFormat="1" ht="17.25" customHeight="1">
      <c r="A11" s="33" t="s">
        <v>9</v>
      </c>
      <c r="B11" s="33"/>
      <c r="C11" s="14">
        <f>C12+C13+C14+C15</f>
        <v>38753.300000000003</v>
      </c>
      <c r="D11" s="14">
        <f>D12+D13+D14+D15</f>
        <v>9221.6</v>
      </c>
      <c r="E11" s="14">
        <f>D11/C11*100</f>
        <v>23.795650951015784</v>
      </c>
      <c r="F11" s="14">
        <f>F12+F13+F14+F15</f>
        <v>9285.7000000000007</v>
      </c>
      <c r="G11" s="14">
        <f>G12+G13+G14+G15</f>
        <v>9221.6</v>
      </c>
      <c r="H11" s="14">
        <f>G11/F11*100</f>
        <v>99.309691245678835</v>
      </c>
      <c r="I11" s="14">
        <f>I12+I13+I14+I15</f>
        <v>11571.7</v>
      </c>
      <c r="J11" s="14">
        <f>J12+J13+J14+J15</f>
        <v>0</v>
      </c>
      <c r="K11" s="14">
        <f>J11/I11*100</f>
        <v>0</v>
      </c>
      <c r="L11" s="14">
        <f>L12+L13+L14+L15</f>
        <v>8685.2000000000007</v>
      </c>
      <c r="M11" s="14">
        <f>M12+M13+M14+M15</f>
        <v>0</v>
      </c>
      <c r="N11" s="14">
        <f>M11/L11*100</f>
        <v>0</v>
      </c>
      <c r="O11" s="14">
        <f>O12+O13+O14+O15</f>
        <v>9210.7000000000007</v>
      </c>
      <c r="P11" s="14">
        <f>P12+P13+P14+P15</f>
        <v>0</v>
      </c>
      <c r="Q11" s="14">
        <f>P11/O11*100</f>
        <v>0</v>
      </c>
      <c r="R11" s="6"/>
    </row>
    <row r="12" spans="1:18" s="3" customFormat="1" ht="15" customHeight="1">
      <c r="A12" s="33" t="s">
        <v>10</v>
      </c>
      <c r="B12" s="33"/>
      <c r="C12" s="14">
        <f t="shared" ref="C12:D15" si="0">C18+C23</f>
        <v>0</v>
      </c>
      <c r="D12" s="14">
        <f t="shared" si="0"/>
        <v>0</v>
      </c>
      <c r="E12" s="14">
        <v>0</v>
      </c>
      <c r="F12" s="14">
        <f t="shared" ref="F12:G15" si="1">F18+F23</f>
        <v>0</v>
      </c>
      <c r="G12" s="14">
        <f t="shared" si="1"/>
        <v>0</v>
      </c>
      <c r="H12" s="14">
        <v>0</v>
      </c>
      <c r="I12" s="14">
        <f t="shared" ref="I12:J15" si="2">I18+I23</f>
        <v>0</v>
      </c>
      <c r="J12" s="14">
        <f t="shared" si="2"/>
        <v>0</v>
      </c>
      <c r="K12" s="14">
        <v>0</v>
      </c>
      <c r="L12" s="14">
        <f t="shared" ref="L12:M15" si="3">L18+L23</f>
        <v>0</v>
      </c>
      <c r="M12" s="14">
        <f t="shared" si="3"/>
        <v>0</v>
      </c>
      <c r="N12" s="14">
        <v>0</v>
      </c>
      <c r="O12" s="14">
        <f t="shared" ref="O12:P15" si="4">O18+O23</f>
        <v>0</v>
      </c>
      <c r="P12" s="14">
        <f t="shared" si="4"/>
        <v>0</v>
      </c>
      <c r="Q12" s="14">
        <v>0</v>
      </c>
      <c r="R12" s="6"/>
    </row>
    <row r="13" spans="1:18" s="3" customFormat="1" ht="15" customHeight="1">
      <c r="A13" s="33" t="s">
        <v>11</v>
      </c>
      <c r="B13" s="33"/>
      <c r="C13" s="14">
        <f t="shared" si="0"/>
        <v>0</v>
      </c>
      <c r="D13" s="14">
        <f t="shared" si="0"/>
        <v>0</v>
      </c>
      <c r="E13" s="14">
        <v>0</v>
      </c>
      <c r="F13" s="14">
        <f t="shared" si="1"/>
        <v>0</v>
      </c>
      <c r="G13" s="14">
        <f t="shared" si="1"/>
        <v>0</v>
      </c>
      <c r="H13" s="14">
        <v>0</v>
      </c>
      <c r="I13" s="14">
        <f t="shared" si="2"/>
        <v>0</v>
      </c>
      <c r="J13" s="14">
        <f t="shared" si="2"/>
        <v>0</v>
      </c>
      <c r="K13" s="14">
        <v>0</v>
      </c>
      <c r="L13" s="14">
        <f t="shared" si="3"/>
        <v>0</v>
      </c>
      <c r="M13" s="14">
        <f t="shared" si="3"/>
        <v>0</v>
      </c>
      <c r="N13" s="14">
        <v>0</v>
      </c>
      <c r="O13" s="14">
        <f t="shared" si="4"/>
        <v>0</v>
      </c>
      <c r="P13" s="14">
        <f t="shared" si="4"/>
        <v>0</v>
      </c>
      <c r="Q13" s="14">
        <v>0</v>
      </c>
      <c r="R13" s="6"/>
    </row>
    <row r="14" spans="1:18" s="3" customFormat="1" ht="15" customHeight="1">
      <c r="A14" s="33" t="s">
        <v>12</v>
      </c>
      <c r="B14" s="33"/>
      <c r="C14" s="14">
        <f t="shared" si="0"/>
        <v>38753.300000000003</v>
      </c>
      <c r="D14" s="14">
        <f t="shared" si="0"/>
        <v>9221.6</v>
      </c>
      <c r="E14" s="14">
        <f t="shared" ref="E14" si="5">D14/C14*100</f>
        <v>23.795650951015784</v>
      </c>
      <c r="F14" s="14">
        <f t="shared" si="1"/>
        <v>9285.7000000000007</v>
      </c>
      <c r="G14" s="14">
        <f t="shared" si="1"/>
        <v>9221.6</v>
      </c>
      <c r="H14" s="14">
        <f t="shared" ref="H14" si="6">G14/F14*100</f>
        <v>99.309691245678835</v>
      </c>
      <c r="I14" s="14">
        <f t="shared" si="2"/>
        <v>11571.7</v>
      </c>
      <c r="J14" s="14">
        <f t="shared" si="2"/>
        <v>0</v>
      </c>
      <c r="K14" s="14">
        <f t="shared" ref="K14" si="7">J14/I14*100</f>
        <v>0</v>
      </c>
      <c r="L14" s="14">
        <f t="shared" si="3"/>
        <v>8685.2000000000007</v>
      </c>
      <c r="M14" s="14">
        <f t="shared" si="3"/>
        <v>0</v>
      </c>
      <c r="N14" s="14">
        <f t="shared" ref="N14" si="8">M14/L14*100</f>
        <v>0</v>
      </c>
      <c r="O14" s="14">
        <f t="shared" si="4"/>
        <v>9210.7000000000007</v>
      </c>
      <c r="P14" s="14">
        <f t="shared" si="4"/>
        <v>0</v>
      </c>
      <c r="Q14" s="14">
        <f t="shared" ref="Q14" si="9">P14/O14*100</f>
        <v>0</v>
      </c>
      <c r="R14" s="6"/>
    </row>
    <row r="15" spans="1:18" s="3" customFormat="1" ht="15" customHeight="1">
      <c r="A15" s="33" t="s">
        <v>52</v>
      </c>
      <c r="B15" s="33"/>
      <c r="C15" s="14">
        <f t="shared" si="0"/>
        <v>0</v>
      </c>
      <c r="D15" s="14">
        <f t="shared" si="0"/>
        <v>0</v>
      </c>
      <c r="E15" s="14">
        <v>0</v>
      </c>
      <c r="F15" s="14">
        <f t="shared" si="1"/>
        <v>0</v>
      </c>
      <c r="G15" s="14">
        <f t="shared" si="1"/>
        <v>0</v>
      </c>
      <c r="H15" s="14">
        <v>0</v>
      </c>
      <c r="I15" s="14">
        <f t="shared" si="2"/>
        <v>0</v>
      </c>
      <c r="J15" s="14">
        <f t="shared" si="2"/>
        <v>0</v>
      </c>
      <c r="K15" s="14">
        <v>0</v>
      </c>
      <c r="L15" s="14">
        <f t="shared" si="3"/>
        <v>0</v>
      </c>
      <c r="M15" s="14">
        <f t="shared" si="3"/>
        <v>0</v>
      </c>
      <c r="N15" s="14">
        <v>0</v>
      </c>
      <c r="O15" s="14">
        <f t="shared" si="4"/>
        <v>0</v>
      </c>
      <c r="P15" s="14">
        <f t="shared" si="4"/>
        <v>0</v>
      </c>
      <c r="Q15" s="14">
        <v>0</v>
      </c>
      <c r="R15" s="6"/>
    </row>
    <row r="16" spans="1:18" s="3" customFormat="1" ht="25.5" customHeight="1">
      <c r="A16" s="33" t="s">
        <v>13</v>
      </c>
      <c r="B16" s="33"/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6"/>
    </row>
    <row r="17" spans="1:18" s="13" customFormat="1" ht="53.25" customHeight="1">
      <c r="A17" s="8" t="s">
        <v>14</v>
      </c>
      <c r="B17" s="7" t="s">
        <v>50</v>
      </c>
      <c r="C17" s="15">
        <f>C18+C19+C20+C21</f>
        <v>2281.3000000000002</v>
      </c>
      <c r="D17" s="15">
        <f>D18+D19+D20+D21</f>
        <v>0</v>
      </c>
      <c r="E17" s="14">
        <f>D17/C17*100</f>
        <v>0</v>
      </c>
      <c r="F17" s="15">
        <f t="shared" ref="F17:G17" si="10">F18+F19+F20+F21</f>
        <v>0</v>
      </c>
      <c r="G17" s="15">
        <f t="shared" si="10"/>
        <v>0</v>
      </c>
      <c r="H17" s="14">
        <v>0</v>
      </c>
      <c r="I17" s="15">
        <f t="shared" ref="I17:J17" si="11">I18+I19+I20+I21</f>
        <v>2281.3000000000002</v>
      </c>
      <c r="J17" s="15">
        <f t="shared" si="11"/>
        <v>0</v>
      </c>
      <c r="K17" s="14">
        <v>0</v>
      </c>
      <c r="L17" s="15">
        <f t="shared" ref="L17:M17" si="12">L18+L19+L20+L21</f>
        <v>0</v>
      </c>
      <c r="M17" s="15">
        <f t="shared" si="12"/>
        <v>0</v>
      </c>
      <c r="N17" s="14">
        <v>0</v>
      </c>
      <c r="O17" s="15">
        <f t="shared" ref="O17:P17" si="13">O18+O19+O20+O21</f>
        <v>0</v>
      </c>
      <c r="P17" s="15">
        <f t="shared" si="13"/>
        <v>0</v>
      </c>
      <c r="Q17" s="14">
        <v>0</v>
      </c>
      <c r="R17" s="7"/>
    </row>
    <row r="18" spans="1:18" s="13" customFormat="1" ht="12.75">
      <c r="A18" s="9" t="s">
        <v>15</v>
      </c>
      <c r="B18" s="7" t="s">
        <v>10</v>
      </c>
      <c r="C18" s="15">
        <f>F18+I18+L18+O18</f>
        <v>0</v>
      </c>
      <c r="D18" s="15">
        <f>G18+J18+M18+P18</f>
        <v>0</v>
      </c>
      <c r="E18" s="14">
        <v>0</v>
      </c>
      <c r="F18" s="15">
        <v>0</v>
      </c>
      <c r="G18" s="15">
        <v>0</v>
      </c>
      <c r="H18" s="14">
        <v>0</v>
      </c>
      <c r="I18" s="15">
        <v>0</v>
      </c>
      <c r="J18" s="15">
        <v>0</v>
      </c>
      <c r="K18" s="14">
        <v>0</v>
      </c>
      <c r="L18" s="15">
        <v>0</v>
      </c>
      <c r="M18" s="15">
        <v>0</v>
      </c>
      <c r="N18" s="14">
        <v>0</v>
      </c>
      <c r="O18" s="15">
        <v>0</v>
      </c>
      <c r="P18" s="15">
        <v>0</v>
      </c>
      <c r="Q18" s="14">
        <v>0</v>
      </c>
      <c r="R18" s="7"/>
    </row>
    <row r="19" spans="1:18" s="13" customFormat="1" ht="25.5">
      <c r="A19" s="9" t="s">
        <v>47</v>
      </c>
      <c r="B19" s="7" t="s">
        <v>11</v>
      </c>
      <c r="C19" s="15">
        <f t="shared" ref="C19:C21" si="14">F19+I19+L19+O19</f>
        <v>0</v>
      </c>
      <c r="D19" s="15">
        <f t="shared" ref="D19:D21" si="15">G19+J19+M19+P19</f>
        <v>0</v>
      </c>
      <c r="E19" s="14">
        <v>0</v>
      </c>
      <c r="F19" s="15">
        <v>0</v>
      </c>
      <c r="G19" s="15">
        <v>0</v>
      </c>
      <c r="H19" s="14">
        <v>0</v>
      </c>
      <c r="I19" s="15">
        <v>0</v>
      </c>
      <c r="J19" s="15">
        <v>0</v>
      </c>
      <c r="K19" s="14">
        <v>0</v>
      </c>
      <c r="L19" s="15">
        <v>0</v>
      </c>
      <c r="M19" s="15">
        <v>0</v>
      </c>
      <c r="N19" s="14">
        <v>0</v>
      </c>
      <c r="O19" s="15">
        <v>0</v>
      </c>
      <c r="P19" s="15">
        <v>0</v>
      </c>
      <c r="Q19" s="14">
        <v>0</v>
      </c>
      <c r="R19" s="7"/>
    </row>
    <row r="20" spans="1:18" s="13" customFormat="1" ht="12.75">
      <c r="A20" s="9" t="s">
        <v>48</v>
      </c>
      <c r="B20" s="7" t="s">
        <v>12</v>
      </c>
      <c r="C20" s="15">
        <f t="shared" si="14"/>
        <v>2281.3000000000002</v>
      </c>
      <c r="D20" s="15">
        <f t="shared" si="15"/>
        <v>0</v>
      </c>
      <c r="E20" s="14">
        <f t="shared" ref="E20" si="16">D20/C20*100</f>
        <v>0</v>
      </c>
      <c r="F20" s="15">
        <v>0</v>
      </c>
      <c r="G20" s="15">
        <v>0</v>
      </c>
      <c r="H20" s="14">
        <v>0</v>
      </c>
      <c r="I20" s="15">
        <v>2281.3000000000002</v>
      </c>
      <c r="J20" s="15">
        <v>0</v>
      </c>
      <c r="K20" s="14">
        <f t="shared" ref="K20" si="17">J20/I20*100</f>
        <v>0</v>
      </c>
      <c r="L20" s="15">
        <v>0</v>
      </c>
      <c r="M20" s="15">
        <v>0</v>
      </c>
      <c r="N20" s="14">
        <v>0</v>
      </c>
      <c r="O20" s="15">
        <v>0</v>
      </c>
      <c r="P20" s="15">
        <v>0</v>
      </c>
      <c r="Q20" s="14">
        <v>0</v>
      </c>
      <c r="R20" s="7"/>
    </row>
    <row r="21" spans="1:18" s="13" customFormat="1" ht="12.75">
      <c r="A21" s="9" t="s">
        <v>49</v>
      </c>
      <c r="B21" s="7" t="s">
        <v>52</v>
      </c>
      <c r="C21" s="15">
        <f t="shared" si="14"/>
        <v>0</v>
      </c>
      <c r="D21" s="15">
        <f t="shared" si="15"/>
        <v>0</v>
      </c>
      <c r="E21" s="14">
        <v>0</v>
      </c>
      <c r="F21" s="15">
        <v>0</v>
      </c>
      <c r="G21" s="14">
        <v>0</v>
      </c>
      <c r="H21" s="14">
        <v>0</v>
      </c>
      <c r="I21" s="15">
        <v>0</v>
      </c>
      <c r="J21" s="14">
        <v>0</v>
      </c>
      <c r="K21" s="14">
        <v>0</v>
      </c>
      <c r="L21" s="15">
        <v>0</v>
      </c>
      <c r="M21" s="14">
        <v>0</v>
      </c>
      <c r="N21" s="14">
        <v>0</v>
      </c>
      <c r="O21" s="15">
        <v>0</v>
      </c>
      <c r="P21" s="14">
        <v>0</v>
      </c>
      <c r="Q21" s="14">
        <v>0</v>
      </c>
      <c r="R21" s="7"/>
    </row>
    <row r="22" spans="1:18" s="13" customFormat="1" ht="38.25">
      <c r="A22" s="8" t="s">
        <v>16</v>
      </c>
      <c r="B22" s="7" t="s">
        <v>51</v>
      </c>
      <c r="C22" s="15">
        <f>C23+C24+C25+C26</f>
        <v>36472</v>
      </c>
      <c r="D22" s="15">
        <f>D23+D24+D25+D26</f>
        <v>9221.6</v>
      </c>
      <c r="E22" s="14">
        <f>D22/C22*100</f>
        <v>25.284053520508888</v>
      </c>
      <c r="F22" s="15">
        <f>F23+F24+F25+F26</f>
        <v>9285.7000000000007</v>
      </c>
      <c r="G22" s="15">
        <f>G23+G24+G25+G26</f>
        <v>9221.6</v>
      </c>
      <c r="H22" s="14">
        <f>G22/F22*100</f>
        <v>99.309691245678835</v>
      </c>
      <c r="I22" s="15">
        <v>0</v>
      </c>
      <c r="J22" s="15">
        <f>J23+J24+J25+J26</f>
        <v>0</v>
      </c>
      <c r="K22" s="14">
        <v>0</v>
      </c>
      <c r="L22" s="15">
        <v>0</v>
      </c>
      <c r="M22" s="15">
        <f>M23+M24+M25+M26</f>
        <v>0</v>
      </c>
      <c r="N22" s="14">
        <v>0</v>
      </c>
      <c r="O22" s="15">
        <v>0</v>
      </c>
      <c r="P22" s="15">
        <f>P23+P24+P25+P26</f>
        <v>0</v>
      </c>
      <c r="Q22" s="14">
        <v>0</v>
      </c>
      <c r="R22" s="7"/>
    </row>
    <row r="23" spans="1:18" s="13" customFormat="1" ht="12.75">
      <c r="A23" s="9" t="s">
        <v>25</v>
      </c>
      <c r="B23" s="7" t="s">
        <v>10</v>
      </c>
      <c r="C23" s="15">
        <f>F23+I23+L23+O23</f>
        <v>0</v>
      </c>
      <c r="D23" s="15">
        <f>G23+J23+M23+P23</f>
        <v>0</v>
      </c>
      <c r="E23" s="14">
        <v>0</v>
      </c>
      <c r="F23" s="15">
        <v>0</v>
      </c>
      <c r="G23" s="15">
        <v>0</v>
      </c>
      <c r="H23" s="14">
        <v>0</v>
      </c>
      <c r="I23" s="15">
        <v>0</v>
      </c>
      <c r="J23" s="15">
        <v>0</v>
      </c>
      <c r="K23" s="14">
        <v>0</v>
      </c>
      <c r="L23" s="15">
        <v>0</v>
      </c>
      <c r="M23" s="15">
        <v>0</v>
      </c>
      <c r="N23" s="14">
        <v>0</v>
      </c>
      <c r="O23" s="15">
        <v>0</v>
      </c>
      <c r="P23" s="15">
        <v>0</v>
      </c>
      <c r="Q23" s="14">
        <v>0</v>
      </c>
      <c r="R23" s="7"/>
    </row>
    <row r="24" spans="1:18" s="13" customFormat="1" ht="25.5">
      <c r="A24" s="9" t="s">
        <v>44</v>
      </c>
      <c r="B24" s="7" t="s">
        <v>11</v>
      </c>
      <c r="C24" s="15">
        <f t="shared" ref="C24:C26" si="18">F24+I24+L24+O24</f>
        <v>0</v>
      </c>
      <c r="D24" s="15">
        <f t="shared" ref="D24:D26" si="19">G24+J24+M24+P24</f>
        <v>0</v>
      </c>
      <c r="E24" s="14">
        <v>0</v>
      </c>
      <c r="F24" s="15">
        <v>0</v>
      </c>
      <c r="G24" s="15">
        <v>0</v>
      </c>
      <c r="H24" s="14">
        <v>0</v>
      </c>
      <c r="I24" s="15">
        <v>0</v>
      </c>
      <c r="J24" s="15">
        <v>0</v>
      </c>
      <c r="K24" s="14">
        <v>0</v>
      </c>
      <c r="L24" s="15">
        <v>0</v>
      </c>
      <c r="M24" s="15">
        <v>0</v>
      </c>
      <c r="N24" s="14">
        <v>0</v>
      </c>
      <c r="O24" s="15">
        <v>0</v>
      </c>
      <c r="P24" s="15">
        <v>0</v>
      </c>
      <c r="Q24" s="14">
        <v>0</v>
      </c>
      <c r="R24" s="7"/>
    </row>
    <row r="25" spans="1:18" s="13" customFormat="1" ht="12.75">
      <c r="A25" s="9" t="s">
        <v>45</v>
      </c>
      <c r="B25" s="7" t="s">
        <v>12</v>
      </c>
      <c r="C25" s="15">
        <f t="shared" si="18"/>
        <v>36472</v>
      </c>
      <c r="D25" s="15">
        <f t="shared" si="19"/>
        <v>9221.6</v>
      </c>
      <c r="E25" s="14">
        <f t="shared" ref="E25" si="20">D25/C25*100</f>
        <v>25.284053520508888</v>
      </c>
      <c r="F25" s="15">
        <v>9285.7000000000007</v>
      </c>
      <c r="G25" s="15">
        <v>9221.6</v>
      </c>
      <c r="H25" s="14">
        <f t="shared" ref="H25" si="21">G25/F25*100</f>
        <v>99.309691245678835</v>
      </c>
      <c r="I25" s="15">
        <v>9290.4</v>
      </c>
      <c r="J25" s="15"/>
      <c r="K25" s="14">
        <f t="shared" ref="K25" si="22">J25/I25*100</f>
        <v>0</v>
      </c>
      <c r="L25" s="15">
        <v>8685.2000000000007</v>
      </c>
      <c r="M25" s="15"/>
      <c r="N25" s="14">
        <f t="shared" ref="N25" si="23">M25/L25*100</f>
        <v>0</v>
      </c>
      <c r="O25" s="15">
        <v>9210.7000000000007</v>
      </c>
      <c r="P25" s="15"/>
      <c r="Q25" s="14">
        <f t="shared" ref="Q25" si="24">P25/O25*100</f>
        <v>0</v>
      </c>
      <c r="R25" s="7"/>
    </row>
    <row r="26" spans="1:18" s="13" customFormat="1" ht="12.75">
      <c r="A26" s="9" t="s">
        <v>46</v>
      </c>
      <c r="B26" s="7" t="s">
        <v>53</v>
      </c>
      <c r="C26" s="15">
        <f t="shared" si="18"/>
        <v>0</v>
      </c>
      <c r="D26" s="15">
        <f t="shared" si="19"/>
        <v>0</v>
      </c>
      <c r="E26" s="14">
        <v>0</v>
      </c>
      <c r="F26" s="15">
        <v>0</v>
      </c>
      <c r="G26" s="15">
        <v>0</v>
      </c>
      <c r="H26" s="14">
        <v>0</v>
      </c>
      <c r="I26" s="15">
        <v>0</v>
      </c>
      <c r="J26" s="14">
        <v>0</v>
      </c>
      <c r="K26" s="14">
        <v>0</v>
      </c>
      <c r="L26" s="15">
        <v>0</v>
      </c>
      <c r="M26" s="14">
        <v>0</v>
      </c>
      <c r="N26" s="14">
        <v>0</v>
      </c>
      <c r="O26" s="15">
        <v>0</v>
      </c>
      <c r="P26" s="14">
        <v>0</v>
      </c>
      <c r="Q26" s="14">
        <v>0</v>
      </c>
      <c r="R26" s="7"/>
    </row>
    <row r="27" spans="1:18" ht="31.5" customHeight="1">
      <c r="A27" s="34" t="s">
        <v>18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</row>
    <row r="28" spans="1:18" ht="21.75" customHeight="1"/>
    <row r="29" spans="1:18" s="24" customFormat="1" ht="12.75">
      <c r="A29" s="19"/>
      <c r="B29" s="30" t="s">
        <v>55</v>
      </c>
      <c r="C29" s="20"/>
      <c r="D29" s="20"/>
      <c r="E29" s="21"/>
      <c r="F29" s="22"/>
      <c r="G29" s="23"/>
    </row>
    <row r="30" spans="1:18" s="25" customFormat="1" ht="12.75">
      <c r="B30" s="24" t="s">
        <v>65</v>
      </c>
      <c r="C30" s="20"/>
      <c r="D30" s="20"/>
      <c r="G30" s="26"/>
    </row>
    <row r="31" spans="1:18">
      <c r="B31" s="3" t="s">
        <v>68</v>
      </c>
    </row>
  </sheetData>
  <mergeCells count="19">
    <mergeCell ref="A3:R3"/>
    <mergeCell ref="A4:R4"/>
    <mergeCell ref="A7:A9"/>
    <mergeCell ref="B7:B9"/>
    <mergeCell ref="C7:Q7"/>
    <mergeCell ref="R7:R9"/>
    <mergeCell ref="C8:E8"/>
    <mergeCell ref="F8:H8"/>
    <mergeCell ref="I8:K8"/>
    <mergeCell ref="L8:N8"/>
    <mergeCell ref="P5:Q5"/>
    <mergeCell ref="A14:B14"/>
    <mergeCell ref="A15:B15"/>
    <mergeCell ref="A16:B16"/>
    <mergeCell ref="A27:R27"/>
    <mergeCell ref="O8:Q8"/>
    <mergeCell ref="A11:B11"/>
    <mergeCell ref="A12:B12"/>
    <mergeCell ref="A13:B13"/>
  </mergeCells>
  <pageMargins left="0.19685039370078741" right="0.19685039370078741" top="0.35433070866141736" bottom="0.15748031496062992" header="0.31496062992125984" footer="0.31496062992125984"/>
  <pageSetup paperSize="9" scale="6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workbookViewId="0">
      <selection activeCell="M20" sqref="M20"/>
    </sheetView>
  </sheetViews>
  <sheetFormatPr defaultRowHeight="15"/>
  <cols>
    <col min="1" max="1" width="3.28515625" customWidth="1"/>
    <col min="2" max="2" width="49.140625" customWidth="1"/>
    <col min="3" max="3" width="8.28515625" customWidth="1"/>
    <col min="4" max="5" width="10.42578125" customWidth="1"/>
    <col min="6" max="6" width="11.140625" customWidth="1"/>
    <col min="7" max="7" width="10.42578125" customWidth="1"/>
    <col min="8" max="8" width="11.5703125" customWidth="1"/>
    <col min="9" max="9" width="10.42578125" customWidth="1"/>
    <col min="10" max="10" width="11.28515625" customWidth="1"/>
    <col min="11" max="11" width="10.42578125" customWidth="1"/>
    <col min="12" max="12" width="11.7109375" customWidth="1"/>
    <col min="13" max="13" width="11.42578125" customWidth="1"/>
    <col min="14" max="14" width="27.28515625" customWidth="1"/>
  </cols>
  <sheetData>
    <row r="1" spans="1:14">
      <c r="N1" s="16" t="s">
        <v>43</v>
      </c>
    </row>
    <row r="2" spans="1:14" ht="15.7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5.75">
      <c r="A3" s="36" t="s">
        <v>64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8" customHeight="1"/>
    <row r="5" spans="1:14" ht="20.25" customHeight="1">
      <c r="A5" s="37" t="s">
        <v>17</v>
      </c>
      <c r="B5" s="37" t="s">
        <v>27</v>
      </c>
      <c r="C5" s="37" t="s">
        <v>28</v>
      </c>
      <c r="D5" s="41" t="s">
        <v>29</v>
      </c>
      <c r="E5" s="42"/>
      <c r="F5" s="42"/>
      <c r="G5" s="42"/>
      <c r="H5" s="42"/>
      <c r="I5" s="42"/>
      <c r="J5" s="42"/>
      <c r="K5" s="42"/>
      <c r="L5" s="43"/>
      <c r="M5" s="37" t="s">
        <v>40</v>
      </c>
      <c r="N5" s="37" t="s">
        <v>30</v>
      </c>
    </row>
    <row r="6" spans="1:14" ht="83.25" customHeight="1">
      <c r="A6" s="39"/>
      <c r="B6" s="39"/>
      <c r="C6" s="39"/>
      <c r="D6" s="5" t="s">
        <v>31</v>
      </c>
      <c r="E6" s="5" t="s">
        <v>32</v>
      </c>
      <c r="F6" s="5" t="s">
        <v>36</v>
      </c>
      <c r="G6" s="5" t="s">
        <v>33</v>
      </c>
      <c r="H6" s="5" t="s">
        <v>37</v>
      </c>
      <c r="I6" s="5" t="s">
        <v>34</v>
      </c>
      <c r="J6" s="5" t="s">
        <v>38</v>
      </c>
      <c r="K6" s="5" t="s">
        <v>35</v>
      </c>
      <c r="L6" s="5" t="s">
        <v>39</v>
      </c>
      <c r="M6" s="39"/>
      <c r="N6" s="39"/>
    </row>
    <row r="7" spans="1:14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</row>
    <row r="8" spans="1:14" ht="19.5" customHeight="1">
      <c r="A8" s="33" t="s">
        <v>56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6"/>
    </row>
    <row r="9" spans="1:14" ht="43.5" customHeight="1">
      <c r="A9" s="6" t="s">
        <v>14</v>
      </c>
      <c r="B9" s="27" t="s">
        <v>59</v>
      </c>
      <c r="C9" s="18" t="s">
        <v>58</v>
      </c>
      <c r="D9" s="28" t="s">
        <v>62</v>
      </c>
      <c r="E9" s="14">
        <v>0</v>
      </c>
      <c r="F9" s="14">
        <v>0</v>
      </c>
      <c r="G9" s="14"/>
      <c r="H9" s="14">
        <v>0</v>
      </c>
      <c r="I9" s="14"/>
      <c r="J9" s="14">
        <v>0</v>
      </c>
      <c r="K9" s="14"/>
      <c r="L9" s="14">
        <v>0</v>
      </c>
      <c r="M9" s="14"/>
      <c r="N9" s="45" t="s">
        <v>67</v>
      </c>
    </row>
    <row r="10" spans="1:14" ht="43.5" customHeight="1">
      <c r="A10" s="6" t="s">
        <v>16</v>
      </c>
      <c r="B10" s="27" t="s">
        <v>60</v>
      </c>
      <c r="C10" s="18" t="s">
        <v>58</v>
      </c>
      <c r="D10" s="28" t="s">
        <v>63</v>
      </c>
      <c r="E10" s="14">
        <v>0</v>
      </c>
      <c r="F10" s="14">
        <v>0</v>
      </c>
      <c r="G10" s="14"/>
      <c r="H10" s="14">
        <v>0</v>
      </c>
      <c r="I10" s="14"/>
      <c r="J10" s="14">
        <v>0</v>
      </c>
      <c r="K10" s="14"/>
      <c r="L10" s="14">
        <v>0</v>
      </c>
      <c r="M10" s="14"/>
      <c r="N10" s="46"/>
    </row>
    <row r="11" spans="1:14" ht="66" customHeight="1">
      <c r="A11" s="17" t="s">
        <v>57</v>
      </c>
      <c r="B11" s="27" t="s">
        <v>61</v>
      </c>
      <c r="C11" s="18" t="s">
        <v>58</v>
      </c>
      <c r="D11" s="28">
        <v>41.3</v>
      </c>
      <c r="E11" s="31">
        <v>38.9</v>
      </c>
      <c r="F11" s="32">
        <f>E11/D11*100</f>
        <v>94.188861985472158</v>
      </c>
      <c r="G11" s="14"/>
      <c r="H11" s="14">
        <f t="shared" ref="H11" si="0">G11/D11*100</f>
        <v>0</v>
      </c>
      <c r="I11" s="14"/>
      <c r="J11" s="14">
        <f t="shared" ref="J11" si="1">I11/D11*100</f>
        <v>0</v>
      </c>
      <c r="K11" s="14"/>
      <c r="L11" s="14">
        <f t="shared" ref="L11" si="2">K11/D11*100</f>
        <v>0</v>
      </c>
      <c r="M11" s="14"/>
      <c r="N11" s="29" t="s">
        <v>66</v>
      </c>
    </row>
    <row r="12" spans="1:14" ht="122.25" customHeight="1">
      <c r="A12" s="44" t="s">
        <v>42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  <row r="14" spans="1:14" s="24" customFormat="1" ht="12.75">
      <c r="A14" s="19"/>
      <c r="B14" s="30" t="s">
        <v>55</v>
      </c>
      <c r="C14" s="20"/>
      <c r="D14" s="20"/>
      <c r="E14" s="21"/>
      <c r="F14" s="22"/>
      <c r="G14" s="23"/>
    </row>
    <row r="15" spans="1:14" s="25" customFormat="1" ht="12.75">
      <c r="B15" s="24" t="s">
        <v>65</v>
      </c>
      <c r="C15" s="20"/>
      <c r="D15" s="20"/>
      <c r="G15" s="26"/>
    </row>
  </sheetData>
  <mergeCells count="11">
    <mergeCell ref="A8:M8"/>
    <mergeCell ref="D5:L5"/>
    <mergeCell ref="M5:M6"/>
    <mergeCell ref="A12:N12"/>
    <mergeCell ref="A2:N2"/>
    <mergeCell ref="A3:N3"/>
    <mergeCell ref="A5:A6"/>
    <mergeCell ref="B5:B6"/>
    <mergeCell ref="C5:C6"/>
    <mergeCell ref="N5:N6"/>
    <mergeCell ref="N9:N10"/>
  </mergeCells>
  <pageMargins left="0.31496062992125984" right="0.11811023622047245" top="0.55118110236220474" bottom="0.15748031496062992" header="0.31496062992125984" footer="0.31496062992125984"/>
  <pageSetup paperSize="9" scale="7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сет.график</vt:lpstr>
      <vt:lpstr>показатели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2025-07-03T05:27:52Z</dcterms:modified>
</cp:coreProperties>
</file>